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8795" windowHeight="10740"/>
  </bookViews>
  <sheets>
    <sheet name="Додаток_на області" sheetId="1" r:id="rId1"/>
  </sheets>
  <definedNames>
    <definedName name="_xlnm._FilterDatabase" localSheetId="0" hidden="1">'Додаток_на області'!$A$9:$I$9</definedName>
    <definedName name="_xlnm.Print_Titles" localSheetId="0">'Додаток_на області'!$6:$9</definedName>
    <definedName name="_xlnm.Print_Area" localSheetId="0">'Додаток_на області'!$A$1:$I$786</definedName>
  </definedNames>
  <calcPr calcId="125725"/>
</workbook>
</file>

<file path=xl/calcChain.xml><?xml version="1.0" encoding="utf-8"?>
<calcChain xmlns="http://schemas.openxmlformats.org/spreadsheetml/2006/main">
  <c r="I780" i="1"/>
  <c r="F780"/>
  <c r="E780"/>
  <c r="D780"/>
  <c r="C780"/>
  <c r="I651"/>
  <c r="F651"/>
  <c r="A682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I681"/>
  <c r="F681"/>
  <c r="I72"/>
  <c r="F72"/>
  <c r="I446" l="1"/>
  <c r="F446"/>
  <c r="I350"/>
  <c r="F350"/>
  <c r="I478"/>
  <c r="F478"/>
  <c r="I149"/>
  <c r="F149"/>
  <c r="I523"/>
  <c r="F523"/>
  <c r="I10" l="1"/>
  <c r="F10"/>
  <c r="I380"/>
  <c r="F380"/>
  <c r="I307"/>
  <c r="F307"/>
  <c r="I212"/>
  <c r="F212"/>
  <c r="I189"/>
  <c r="F189"/>
  <c r="I419"/>
  <c r="I407" s="1"/>
  <c r="F407"/>
  <c r="F751"/>
  <c r="I751"/>
  <c r="I52"/>
  <c r="F52"/>
  <c r="I288"/>
  <c r="I270" s="1"/>
  <c r="F270"/>
  <c r="I590" l="1"/>
  <c r="F590"/>
  <c r="E590" s="1"/>
  <c r="I249"/>
  <c r="I560"/>
  <c r="F560"/>
  <c r="D590" l="1"/>
  <c r="I120"/>
  <c r="F120"/>
</calcChain>
</file>

<file path=xl/sharedStrings.xml><?xml version="1.0" encoding="utf-8"?>
<sst xmlns="http://schemas.openxmlformats.org/spreadsheetml/2006/main" count="1373" uniqueCount="1327">
  <si>
    <t>№ з/п</t>
  </si>
  <si>
    <t>Назва області, району, міста, ОТГ</t>
  </si>
  <si>
    <t>щодо використання коштів субвенції з державного бюджету місцевим бюджетам на відшкодування вартості лікарських засобів для лікування окремих захворювань 
КПКВК 2311460</t>
  </si>
  <si>
    <t/>
  </si>
  <si>
    <t>на 2018 рік</t>
  </si>
  <si>
    <t>Дата реєстрації бюджетних зобов’язань 
(юридичних)</t>
  </si>
  <si>
    <t>Оперативна інформація</t>
  </si>
  <si>
    <t>Перераховано з державного бюджету обласним бюджетам
(тис. грн)</t>
  </si>
  <si>
    <t>Перераховано з обласного бюджету бюджетам міст, районів, ОТГ 
(тис. грн)</t>
  </si>
  <si>
    <t>Сума проведених видатків
(тис. грн)</t>
  </si>
  <si>
    <t>Передбачено розписом державного бюджету 
(тис. грн)</t>
  </si>
  <si>
    <t xml:space="preserve">Разом по Україні </t>
  </si>
  <si>
    <t>**-</t>
  </si>
  <si>
    <t xml:space="preserve"> </t>
  </si>
  <si>
    <t>¹ - зазначається кількість аптечних мереж, а не кількість аптек, які здійснюють відпуск лікарських засобів</t>
  </si>
  <si>
    <t>Кількість суб’єктів господарювання, по яких взято юридичні зобов'язання¹</t>
  </si>
  <si>
    <t>*-</t>
  </si>
  <si>
    <t>кошти субвенції передано до інших місцевих бюджетів</t>
  </si>
  <si>
    <t>касові видатки проведено за рахунок переданих коштів субвенції між місцевими бюджетами</t>
  </si>
  <si>
    <t>станом на 01.09.2018</t>
  </si>
  <si>
    <t>на січень-серпень</t>
  </si>
  <si>
    <t xml:space="preserve"> м. Вугледар</t>
  </si>
  <si>
    <t xml:space="preserve"> м. Торецьк</t>
  </si>
  <si>
    <t xml:space="preserve"> м. Мирноград</t>
  </si>
  <si>
    <t xml:space="preserve"> м. Дружківка</t>
  </si>
  <si>
    <t xml:space="preserve"> м. Костянтинівка</t>
  </si>
  <si>
    <t xml:space="preserve"> м. Маріуполь</t>
  </si>
  <si>
    <t xml:space="preserve"> м. Слов'янськ</t>
  </si>
  <si>
    <t xml:space="preserve"> Бахмутський р-н</t>
  </si>
  <si>
    <t xml:space="preserve"> Великоновосілківський р-н</t>
  </si>
  <si>
    <t xml:space="preserve"> Волноваський р-н</t>
  </si>
  <si>
    <t xml:space="preserve"> Добропільський р-н</t>
  </si>
  <si>
    <t>05.02.2018</t>
  </si>
  <si>
    <t xml:space="preserve"> Костянтинівський р-н</t>
  </si>
  <si>
    <t xml:space="preserve"> Мар'їнський р-н</t>
  </si>
  <si>
    <t xml:space="preserve"> 02.03.2018 </t>
  </si>
  <si>
    <t xml:space="preserve"> Мангушський р-н</t>
  </si>
  <si>
    <t xml:space="preserve"> Слов'янський р-н</t>
  </si>
  <si>
    <t xml:space="preserve"> Ясинуватський р-н</t>
  </si>
  <si>
    <t>14.02.2018</t>
  </si>
  <si>
    <t>22.01.2018</t>
  </si>
  <si>
    <t>Донецька область всього, у тому числі:</t>
  </si>
  <si>
    <t xml:space="preserve"> м. Авдіївка</t>
  </si>
  <si>
    <t xml:space="preserve"> м. Бахмут</t>
  </si>
  <si>
    <t xml:space="preserve"> м. Добропілля</t>
  </si>
  <si>
    <t xml:space="preserve"> м. Краматорськ</t>
  </si>
  <si>
    <t xml:space="preserve"> м. Покровськ</t>
  </si>
  <si>
    <t xml:space="preserve"> м. Новогродівка</t>
  </si>
  <si>
    <t xml:space="preserve"> м. Селидове</t>
  </si>
  <si>
    <t xml:space="preserve"> Покровський р-н</t>
  </si>
  <si>
    <t xml:space="preserve"> Олександрівський р-н</t>
  </si>
  <si>
    <t>19.01.2018-23.01.2018</t>
  </si>
  <si>
    <t>25.01.2018-22.05.2018</t>
  </si>
  <si>
    <t>24.01.2018-22.08.2018</t>
  </si>
  <si>
    <t>23.01.2018-27.04.2018</t>
  </si>
  <si>
    <t>19.01.2018-27.08.2018</t>
  </si>
  <si>
    <t>19.01.2018-30.01.2018</t>
  </si>
  <si>
    <t>30.01.2018-28.02.2018</t>
  </si>
  <si>
    <t>26.01.2018-30.03.2018</t>
  </si>
  <si>
    <t>24.01.2018-06.02.2018</t>
  </si>
  <si>
    <t>05.02.2018-25.05.2018</t>
  </si>
  <si>
    <t>31.01.2018-21.08.2018</t>
  </si>
  <si>
    <t>26.01.2018-29.01.2018</t>
  </si>
  <si>
    <t>23.01.2018-31.08.2018</t>
  </si>
  <si>
    <t>19.01.2018-02.04.2018</t>
  </si>
  <si>
    <t>31.01.2018-25.05.2018</t>
  </si>
  <si>
    <t>06.03.2018-20.08.2018</t>
  </si>
  <si>
    <t>31.01.2018-12.07.2018</t>
  </si>
  <si>
    <t>02.02.2018-31.08.2018</t>
  </si>
  <si>
    <t>29.01.2018-29.08.2018</t>
  </si>
  <si>
    <t>01.02.2018-02.07.2018</t>
  </si>
  <si>
    <t>26.01.2018-21.08.2018</t>
  </si>
  <si>
    <t>29.01.2018-05.02.2018</t>
  </si>
  <si>
    <t>06.02.2018-27.06.2018</t>
  </si>
  <si>
    <t>Тернопільська область всього, 
у тому числі:</t>
  </si>
  <si>
    <t>Бережанський р-н</t>
  </si>
  <si>
    <t>Борщівський р-н</t>
  </si>
  <si>
    <t>Бучацький р-н</t>
  </si>
  <si>
    <t>Гусятинський р-н</t>
  </si>
  <si>
    <t>Заліщицький р-н</t>
  </si>
  <si>
    <t>Збаразький р-н</t>
  </si>
  <si>
    <t>Зборівський р-н</t>
  </si>
  <si>
    <t>Козівський р-н</t>
  </si>
  <si>
    <t>Кременецький р-н</t>
  </si>
  <si>
    <t>Лановецький р-н</t>
  </si>
  <si>
    <t>Монастириський р-н</t>
  </si>
  <si>
    <t>Підгаєцький р-н</t>
  </si>
  <si>
    <t>Теребовлянський р-н</t>
  </si>
  <si>
    <t>Тернопільський р-н</t>
  </si>
  <si>
    <t>Чортківський р-н</t>
  </si>
  <si>
    <t>Шумський р-н</t>
  </si>
  <si>
    <t>отг смт Коропець</t>
  </si>
  <si>
    <t xml:space="preserve"> 09.02.2018</t>
  </si>
  <si>
    <t>отг смт Мельниця-Подільська</t>
  </si>
  <si>
    <t xml:space="preserve">отг смт Підволочиськ  </t>
  </si>
  <si>
    <t>отг смт Скала-Подільська</t>
  </si>
  <si>
    <t>м. Тернопіль</t>
  </si>
  <si>
    <t>отг с. Байківці</t>
  </si>
  <si>
    <t>отг смт Залiзцi</t>
  </si>
  <si>
    <t>отг смт Козлів</t>
  </si>
  <si>
    <t>отг смт Заводська</t>
  </si>
  <si>
    <t>отг с. Нове село</t>
  </si>
  <si>
    <t>отг с. Озеряни</t>
  </si>
  <si>
    <t>отг с. Великі Гаї</t>
  </si>
  <si>
    <t>отг м. Скалат</t>
  </si>
  <si>
    <t xml:space="preserve"> отг м. Лиман</t>
  </si>
  <si>
    <t xml:space="preserve"> отг м.Соледар</t>
  </si>
  <si>
    <t>18.01.2018-31.08.2018</t>
  </si>
  <si>
    <t>30.01.2018-30.07.2018</t>
  </si>
  <si>
    <t>23.01.2018-29.01.2018</t>
  </si>
  <si>
    <t>29.01.2018-31.08.2018</t>
  </si>
  <si>
    <t>01.02.2018-10.08.2018</t>
  </si>
  <si>
    <t>01.01.2018-30.07.2018</t>
  </si>
  <si>
    <t>15.01.2018-31.08.2018</t>
  </si>
  <si>
    <t>22.01.2018-10.07.2018</t>
  </si>
  <si>
    <t>30.01.2018-31.08.2018</t>
  </si>
  <si>
    <t>29.01.2018-02.04.2018</t>
  </si>
  <si>
    <t>18.01.2018-09.08.2018</t>
  </si>
  <si>
    <t>17.01.2018-06.02.2018</t>
  </si>
  <si>
    <t>15.01.2018-15.02.2018</t>
  </si>
  <si>
    <t>15.01.2018-16.03.2018</t>
  </si>
  <si>
    <t>11.01.2018-07.05.2018</t>
  </si>
  <si>
    <t>02.02.2018-18.07.2018</t>
  </si>
  <si>
    <t>22.01.2018-30.07.2018</t>
  </si>
  <si>
    <t>14.02.2018-11.05.2018</t>
  </si>
  <si>
    <t>08.05.2018-24.07.2018</t>
  </si>
  <si>
    <t>15.02.2018-31.08.2018</t>
  </si>
  <si>
    <t>18.01.2018-18.06.2018</t>
  </si>
  <si>
    <t>12.02.2018-22.02.2018</t>
  </si>
  <si>
    <t>17.01.2018-03.04.2018</t>
  </si>
  <si>
    <t>Івано-Франківська область всього, у тому числі:</t>
  </si>
  <si>
    <t>м. Бурштин</t>
  </si>
  <si>
    <t xml:space="preserve"> Богородчанський р-н</t>
  </si>
  <si>
    <t xml:space="preserve"> Верховинський  р-н</t>
  </si>
  <si>
    <t xml:space="preserve"> Галицький  р-н</t>
  </si>
  <si>
    <t xml:space="preserve"> Городенківський  р-н</t>
  </si>
  <si>
    <t xml:space="preserve"> Долинський   р-н</t>
  </si>
  <si>
    <t xml:space="preserve"> Калуський  р-н</t>
  </si>
  <si>
    <t xml:space="preserve"> Коломийський  р-н</t>
  </si>
  <si>
    <t xml:space="preserve"> Косівський  р-н</t>
  </si>
  <si>
    <t>Надвірнянський  р-н</t>
  </si>
  <si>
    <t>Рогатинський  р-н</t>
  </si>
  <si>
    <t>Рожнятівський  р-н</t>
  </si>
  <si>
    <t>Снятинський  р-н</t>
  </si>
  <si>
    <t xml:space="preserve"> Тисменицький  р-н</t>
  </si>
  <si>
    <t xml:space="preserve"> Тлумацький  р-н</t>
  </si>
  <si>
    <t xml:space="preserve"> м. Івано-Франківськ</t>
  </si>
  <si>
    <t xml:space="preserve"> м. Болехів</t>
  </si>
  <si>
    <t xml:space="preserve"> м. Калуш</t>
  </si>
  <si>
    <t xml:space="preserve"> м. Коломия</t>
  </si>
  <si>
    <t xml:space="preserve"> м. Яремче</t>
  </si>
  <si>
    <t>29.01.2018-25.07.2018</t>
  </si>
  <si>
    <t>19.01.2018-31.08.2018</t>
  </si>
  <si>
    <t>12.01.2018-15.08.2018</t>
  </si>
  <si>
    <t>01.01.2018-31.08.2018</t>
  </si>
  <si>
    <t>30.01.2018-16.08.2018</t>
  </si>
  <si>
    <t>02.03.2018-04.07.2018</t>
  </si>
  <si>
    <t xml:space="preserve">22.01.2018-31.08.2018 </t>
  </si>
  <si>
    <t>05.02.2018-31.08.2018</t>
  </si>
  <si>
    <t>26.01.2018-31.08.2018</t>
  </si>
  <si>
    <t>05.02.2018-15.08.2018</t>
  </si>
  <si>
    <t>02.01.2018-31.08.2018</t>
  </si>
  <si>
    <t>16.01.2018-27.08.2018</t>
  </si>
  <si>
    <t xml:space="preserve">03.07.2018-16.08.2018 </t>
  </si>
  <si>
    <t>25.01.2018-27.08.2018</t>
  </si>
  <si>
    <t>08.02.2018-28.08.2018</t>
  </si>
  <si>
    <t>22.01.2018-31.08.2018</t>
  </si>
  <si>
    <t>Чернівецька область всього, 
у тому числі:</t>
  </si>
  <si>
    <t>м. Чернівці</t>
  </si>
  <si>
    <t>м. Новодністровськ</t>
  </si>
  <si>
    <t>Вижницький р-н</t>
  </si>
  <si>
    <t>Герцаївський р-н</t>
  </si>
  <si>
    <t>Глибоцький р-н</t>
  </si>
  <si>
    <t>Заставнівський р-н</t>
  </si>
  <si>
    <t>Кельменецький р-н</t>
  </si>
  <si>
    <t>Кіцманський р-н</t>
  </si>
  <si>
    <t>Новоселицький р-н</t>
  </si>
  <si>
    <t>Путильський р-н</t>
  </si>
  <si>
    <t>Сокирянський р-н</t>
  </si>
  <si>
    <t>Сторожинецький р-н</t>
  </si>
  <si>
    <t>Хотинський р-н</t>
  </si>
  <si>
    <t>отг смт Глибока</t>
  </si>
  <si>
    <t>отг м. Вашківці</t>
  </si>
  <si>
    <t>отг м. Вижниця</t>
  </si>
  <si>
    <t>22.01.2018-23.07.2018</t>
  </si>
  <si>
    <t>02.02.2018-16.02.2018</t>
  </si>
  <si>
    <t>22.01.2018-16.08.2018</t>
  </si>
  <si>
    <t>26.01.2018-17.08.2018</t>
  </si>
  <si>
    <t>19.02.2018-20.04.2018</t>
  </si>
  <si>
    <t>06.02.2018-27.08.2018</t>
  </si>
  <si>
    <t>19.01.2018-12.03.2018</t>
  </si>
  <si>
    <t>01.02.2018-19.02.2018</t>
  </si>
  <si>
    <t>01.02.2018-28.02.2018</t>
  </si>
  <si>
    <t>31.01.2018-31.05.2018</t>
  </si>
  <si>
    <t>23.01.2018-28.02.2018</t>
  </si>
  <si>
    <t>26.01.2018-12.06.2018</t>
  </si>
  <si>
    <t>24.01.2018-04.07.2018</t>
  </si>
  <si>
    <t>20.02.2018-23.04.2018</t>
  </si>
  <si>
    <t>09.02.2018-15.06.2018</t>
  </si>
  <si>
    <t>14.08.2018-20.08.2018</t>
  </si>
  <si>
    <t>Обласний бюджет Херсонської області</t>
  </si>
  <si>
    <t>Херсонська область всього,
у тому числі:</t>
  </si>
  <si>
    <t xml:space="preserve">24.01.2018-05.02.2018          </t>
  </si>
  <si>
    <t>м. Нова Каховка</t>
  </si>
  <si>
    <t>м. Херсон</t>
  </si>
  <si>
    <t>Білозерський р-н</t>
  </si>
  <si>
    <t>Бериславський р-н</t>
  </si>
  <si>
    <t>В.Олександрівський р-н</t>
  </si>
  <si>
    <t>В.Лепетиський р-н</t>
  </si>
  <si>
    <t>Верхньорогачицький р-н</t>
  </si>
  <si>
    <t>Високопільський р-н</t>
  </si>
  <si>
    <t>Генічеський р-н</t>
  </si>
  <si>
    <t>Голопристанський р-н</t>
  </si>
  <si>
    <t>Горностаївський р-н</t>
  </si>
  <si>
    <t>Іванівський р-н</t>
  </si>
  <si>
    <t>Каланчацький р-н</t>
  </si>
  <si>
    <t>Каховський р-н</t>
  </si>
  <si>
    <t>Нижньосірогозький р-н</t>
  </si>
  <si>
    <t>Нововоронцовський р-н</t>
  </si>
  <si>
    <t xml:space="preserve">Новотроїцький р-н </t>
  </si>
  <si>
    <t>Скадовський р-н</t>
  </si>
  <si>
    <t>Олешківський р-н</t>
  </si>
  <si>
    <t>Чаплинський р-н</t>
  </si>
  <si>
    <t>отг с. Кочубеївка</t>
  </si>
  <si>
    <t>отг смт Асканія-Нова</t>
  </si>
  <si>
    <t>отг смт Каланчак</t>
  </si>
  <si>
    <t>отг с. В.Копані</t>
  </si>
  <si>
    <t>отг с. Музиківка</t>
  </si>
  <si>
    <t>отг с. Виноградівка</t>
  </si>
  <si>
    <t xml:space="preserve">02.02.2018-06.02.2018          </t>
  </si>
  <si>
    <t xml:space="preserve">26.01.2018-18.07.2018          </t>
  </si>
  <si>
    <t xml:space="preserve">25.01.2018-28.02.2018          </t>
  </si>
  <si>
    <t xml:space="preserve">01.02.2018-31.07.2018          </t>
  </si>
  <si>
    <t xml:space="preserve">29.01.2018-15.03.2018          </t>
  </si>
  <si>
    <t xml:space="preserve">13.03.2018-22.08.2018          </t>
  </si>
  <si>
    <t xml:space="preserve">30.01.2018-16.07.2018          </t>
  </si>
  <si>
    <t xml:space="preserve">19.01.2018-26.03.2018          </t>
  </si>
  <si>
    <t xml:space="preserve">24.01.2018-22.08.2018          </t>
  </si>
  <si>
    <t xml:space="preserve">30.01.2018-23.08.2018          </t>
  </si>
  <si>
    <t xml:space="preserve">17.01.2018-23.08.2018          </t>
  </si>
  <si>
    <t xml:space="preserve">19.02.2018-28.03.2018         </t>
  </si>
  <si>
    <t xml:space="preserve">16.01.2018-31.08.2018          </t>
  </si>
  <si>
    <t xml:space="preserve">02.02.2018-19.07.2018          </t>
  </si>
  <si>
    <t xml:space="preserve">19.01.2018-31.05.2018          </t>
  </si>
  <si>
    <t xml:space="preserve">26.01.2018-19.02.2018          </t>
  </si>
  <si>
    <t xml:space="preserve">19.01.2018-24.01.2018          </t>
  </si>
  <si>
    <t xml:space="preserve">29.01.2018-07.02.2018         </t>
  </si>
  <si>
    <t xml:space="preserve">25.04.2018-17.07.2018          </t>
  </si>
  <si>
    <t>м. Харків</t>
  </si>
  <si>
    <t>м. Ізюм</t>
  </si>
  <si>
    <t>м. Лозова</t>
  </si>
  <si>
    <t>м. Люботин</t>
  </si>
  <si>
    <t xml:space="preserve"> м. Первомайський</t>
  </si>
  <si>
    <t>м. Чугуїв</t>
  </si>
  <si>
    <t>Балаклійський р-н</t>
  </si>
  <si>
    <t>Барвінківський р-н</t>
  </si>
  <si>
    <t>Близнюківський р-н</t>
  </si>
  <si>
    <t>Богодухівський р-н</t>
  </si>
  <si>
    <t>Борівський р-н</t>
  </si>
  <si>
    <t>Валківський р-н</t>
  </si>
  <si>
    <t>В.Бурлуцький р-н</t>
  </si>
  <si>
    <t>Вовчанський р-н</t>
  </si>
  <si>
    <t>Дворічанський р-н</t>
  </si>
  <si>
    <t>Дергачівський р-н</t>
  </si>
  <si>
    <t>Зачепилівський р-н</t>
  </si>
  <si>
    <t>Зміївський р-н</t>
  </si>
  <si>
    <t>Кегичівський р-н</t>
  </si>
  <si>
    <t>Красноградський р-н</t>
  </si>
  <si>
    <t>Краснокутський р-н</t>
  </si>
  <si>
    <t>Нововодолазький р-н</t>
  </si>
  <si>
    <t>Печенізький р-н</t>
  </si>
  <si>
    <t>Сахновщинський р-н</t>
  </si>
  <si>
    <t>Харківський р-н</t>
  </si>
  <si>
    <t>Чугуївський р-н</t>
  </si>
  <si>
    <t>Шевченківський р-н</t>
  </si>
  <si>
    <t>отг смт Чкаловське</t>
  </si>
  <si>
    <t>отг смт Золочів</t>
  </si>
  <si>
    <t>отг смт Коломак</t>
  </si>
  <si>
    <t>Харківська область всього, 
у тому числі:</t>
  </si>
  <si>
    <t xml:space="preserve"> м. Куп'янськ</t>
  </si>
  <si>
    <t>отг смт Нова Водолага</t>
  </si>
  <si>
    <t>16.01.2018-02.07.2018</t>
  </si>
  <si>
    <t>11.01.2018-05.02.2018</t>
  </si>
  <si>
    <t>25.01.2018-03.08.2018</t>
  </si>
  <si>
    <t>17.01.2018-31.08.2018</t>
  </si>
  <si>
    <t>14.03.2018-16.04.2018</t>
  </si>
  <si>
    <t>18.01.2018-03.08.2018</t>
  </si>
  <si>
    <t>22.01.2018-29.08.2018</t>
  </si>
  <si>
    <t>23.01.2018-18.07.2018</t>
  </si>
  <si>
    <t>23.01.2018-31.01.2018</t>
  </si>
  <si>
    <t>22.01.2018-25.06.2018</t>
  </si>
  <si>
    <t>17.01.2018-28.06.2018</t>
  </si>
  <si>
    <t>12.01.2018-16.02.2018</t>
  </si>
  <si>
    <t>17.01.2018-02.08.2018</t>
  </si>
  <si>
    <t>16.01.2018-23.05.2018</t>
  </si>
  <si>
    <t>22.01.2018-16.02.2018</t>
  </si>
  <si>
    <t>18.01.2018-19.01.2018</t>
  </si>
  <si>
    <t>22.01.2018-23.01.2018</t>
  </si>
  <si>
    <t>12.01.2018-18.01.2018</t>
  </si>
  <si>
    <t>25.01.2018-25.07.2018</t>
  </si>
  <si>
    <t>22.01.2018-28.08.2018</t>
  </si>
  <si>
    <t>22.01.2018-30.08.2018</t>
  </si>
  <si>
    <t>19.01.2018-18.07.2018</t>
  </si>
  <si>
    <t>24.01.2018-23.05.2018</t>
  </si>
  <si>
    <t>15.01.2018-28.02.2018</t>
  </si>
  <si>
    <t>16.01.2018-04.07.2018</t>
  </si>
  <si>
    <t>24.01.2018-28.02.2018</t>
  </si>
  <si>
    <t>17.01.2018-26.01.2018</t>
  </si>
  <si>
    <t>03.07.2018-29.08.2018</t>
  </si>
  <si>
    <t>Луганська область всього, у тому числі:</t>
  </si>
  <si>
    <t>м. Лисичанськ</t>
  </si>
  <si>
    <t>Білокуракінський р-н</t>
  </si>
  <si>
    <t>Кремінський р-н</t>
  </si>
  <si>
    <t>Марківський р-н</t>
  </si>
  <si>
    <t>Міловський р-н</t>
  </si>
  <si>
    <t>Новоайдарський р-н</t>
  </si>
  <si>
    <t>Новопсковський р-н</t>
  </si>
  <si>
    <t>Попаснянський р-н</t>
  </si>
  <si>
    <t>Сватівський р-н</t>
  </si>
  <si>
    <t>Станично-Луганський р-н</t>
  </si>
  <si>
    <t>Старобільський р-н</t>
  </si>
  <si>
    <t>Троїцький р-н</t>
  </si>
  <si>
    <t>отг смт Біловодськ</t>
  </si>
  <si>
    <t>26.01.2018-22.08.2018</t>
  </si>
  <si>
    <t>отг смт Троїцьке</t>
  </si>
  <si>
    <t xml:space="preserve"> 24.01.2018 </t>
  </si>
  <si>
    <t>м. Рубіжне</t>
  </si>
  <si>
    <t>м. Сєвєродонецьк</t>
  </si>
  <si>
    <t>19.01.2018-06.03.2018</t>
  </si>
  <si>
    <t>11.01.2018-12.06.2018</t>
  </si>
  <si>
    <t>16.01.2018-27.07.2018</t>
  </si>
  <si>
    <t>23.01.2018-02.02.2018</t>
  </si>
  <si>
    <t>22.01.2018-21.08.2018</t>
  </si>
  <si>
    <t xml:space="preserve">19.01.2018-30.08.2018 </t>
  </si>
  <si>
    <t>30.01.2018-09.02.2018</t>
  </si>
  <si>
    <t>18.01.2018-01.03.2018</t>
  </si>
  <si>
    <t>Київська область всього, 
у тому числі:</t>
  </si>
  <si>
    <t>м. Березань</t>
  </si>
  <si>
    <t>м. Біла Церква</t>
  </si>
  <si>
    <t>м.Бориспіль</t>
  </si>
  <si>
    <t>м. Бровари</t>
  </si>
  <si>
    <t>м. Ірпінь</t>
  </si>
  <si>
    <t>м. Ржищів</t>
  </si>
  <si>
    <t>м. Славутич</t>
  </si>
  <si>
    <t>м. Буча</t>
  </si>
  <si>
    <t>м. Обухів</t>
  </si>
  <si>
    <t>Баришівський р-н</t>
  </si>
  <si>
    <t>Білоцерківський р-н</t>
  </si>
  <si>
    <t>Богуславський р-н</t>
  </si>
  <si>
    <t>Бородянський р-н</t>
  </si>
  <si>
    <t>Броварський р-н</t>
  </si>
  <si>
    <t>Васильківський р-н</t>
  </si>
  <si>
    <t>Вишгородський р-н</t>
  </si>
  <si>
    <t>Володарський р-н</t>
  </si>
  <si>
    <t>Згурівський р-н</t>
  </si>
  <si>
    <t>Іванківський р-н</t>
  </si>
  <si>
    <t>Кагарлицький р-н</t>
  </si>
  <si>
    <t>Києво-Святошинський р-н</t>
  </si>
  <si>
    <t>Макарівський р-н</t>
  </si>
  <si>
    <t>Миронівський р-н</t>
  </si>
  <si>
    <t>Обухівський р-н</t>
  </si>
  <si>
    <t>Переяслав-Хмельницький р-н</t>
  </si>
  <si>
    <t>Поліський р-н</t>
  </si>
  <si>
    <t>Рокитнянський р-н</t>
  </si>
  <si>
    <t>Сквирський р-н</t>
  </si>
  <si>
    <t>Ставищенський р-н</t>
  </si>
  <si>
    <t>Таращанський р-н</t>
  </si>
  <si>
    <t>Тетіївський р-н</t>
  </si>
  <si>
    <t>Фастівський р-н</t>
  </si>
  <si>
    <t>Яготинський р-н</t>
  </si>
  <si>
    <t>отг смт Калита</t>
  </si>
  <si>
    <t>отг м. Тетіїв</t>
  </si>
  <si>
    <t>23.02.2018-03.08.2018</t>
  </si>
  <si>
    <t>09.02.2018-28.08.2018</t>
  </si>
  <si>
    <t>08.02.2018-21.08.2018</t>
  </si>
  <si>
    <t>20.02.2018-15.06.2018</t>
  </si>
  <si>
    <t>14.02.2018-30.08.2018</t>
  </si>
  <si>
    <t>12.02.2018-23.05.2018</t>
  </si>
  <si>
    <t>12.02.2018-15.02.2018</t>
  </si>
  <si>
    <t>12.02.2018-27.08.2018</t>
  </si>
  <si>
    <t>14.02.2018-22.03.2018</t>
  </si>
  <si>
    <t>07.02.2018-27.03.2018</t>
  </si>
  <si>
    <t>09.02.2018-08.05.2018</t>
  </si>
  <si>
    <t>12.02.2018-08.05.2018</t>
  </si>
  <si>
    <t>20.02.2018-27.08.2018</t>
  </si>
  <si>
    <t>12.02.2018-12.07.2018</t>
  </si>
  <si>
    <t>19.02.2018-01.06.2018</t>
  </si>
  <si>
    <t>05.02.2018-28.08.2018</t>
  </si>
  <si>
    <t xml:space="preserve"> 08.02.2018  </t>
  </si>
  <si>
    <t>14.02.2018-30.07.2018</t>
  </si>
  <si>
    <t>22.02.2018-16.08.2018</t>
  </si>
  <si>
    <t>22.02.2018-01.03.2018</t>
  </si>
  <si>
    <t>14.02.2018-02.03.2018</t>
  </si>
  <si>
    <t>09.02.2018-27.04.2018</t>
  </si>
  <si>
    <t>20.02.2018-22.02.2018</t>
  </si>
  <si>
    <t>31.01.2018-28.08.2018</t>
  </si>
  <si>
    <t>09.02.2018-13.02.2018</t>
  </si>
  <si>
    <t>26.02.2018-22.03.2018</t>
  </si>
  <si>
    <t>23.02.2018-07.06.2018</t>
  </si>
  <si>
    <t>20.02.2018-24.07.2018</t>
  </si>
  <si>
    <t>18.05.2018-23.07.2018</t>
  </si>
  <si>
    <t>29.05.2018-27.08.2018</t>
  </si>
  <si>
    <t>м. Київ</t>
  </si>
  <si>
    <t>Волинська область всього, у тому числі:</t>
  </si>
  <si>
    <t>м. Луцьк</t>
  </si>
  <si>
    <t>м. Володимир-Волинський</t>
  </si>
  <si>
    <t>м. Ковель</t>
  </si>
  <si>
    <t>м. Нововолинськ</t>
  </si>
  <si>
    <t>Горохівський р-н</t>
  </si>
  <si>
    <t>Іваничівський р-н</t>
  </si>
  <si>
    <t>Камінь-Каширський р-н</t>
  </si>
  <si>
    <t>Ківерцівський р-н</t>
  </si>
  <si>
    <t>Локачинський р-н</t>
  </si>
  <si>
    <t>Луцький р-н</t>
  </si>
  <si>
    <t>Любешівський р-н</t>
  </si>
  <si>
    <t>Любомльський р-н</t>
  </si>
  <si>
    <t>Маневицький р-н</t>
  </si>
  <si>
    <t>Ратнівський р-н</t>
  </si>
  <si>
    <t>Рожищенський р-н</t>
  </si>
  <si>
    <t>Старовижівський р-н</t>
  </si>
  <si>
    <t>Турійський р-н</t>
  </si>
  <si>
    <t>отг смт Заболоття</t>
  </si>
  <si>
    <t>отг смт Любешів</t>
  </si>
  <si>
    <t>16.01.2018-04.05.2018</t>
  </si>
  <si>
    <t>17.01.2018-02.02.2018</t>
  </si>
  <si>
    <t>15.01.2018-06.06.2018</t>
  </si>
  <si>
    <t>25.01.2018-25.06.2018</t>
  </si>
  <si>
    <t>23.01.2018-16.04.2018</t>
  </si>
  <si>
    <t>26.01.2018-04.06.2018</t>
  </si>
  <si>
    <t>23.01.2018-10.08.2018</t>
  </si>
  <si>
    <t>31.01.2018-09.07.2018</t>
  </si>
  <si>
    <t>09.02.2018-12.02.2018</t>
  </si>
  <si>
    <t>22.01.2018-26.01.2018</t>
  </si>
  <si>
    <t>23.01.2018-19.04.2018</t>
  </si>
  <si>
    <t>22.01.2018-09.02.2018</t>
  </si>
  <si>
    <t>26.01.2018-25.04.2018</t>
  </si>
  <si>
    <t>17.01.2018-24.01.2018</t>
  </si>
  <si>
    <t>14.02.2018-19.04.2018</t>
  </si>
  <si>
    <t>Чернігівська область всього, 
у тому числі:</t>
  </si>
  <si>
    <t>м. Чернiгiв</t>
  </si>
  <si>
    <t xml:space="preserve">м. Нiжин </t>
  </si>
  <si>
    <t xml:space="preserve">м. Прилуки </t>
  </si>
  <si>
    <t>отг м. Сновськ</t>
  </si>
  <si>
    <t>отг м. Cеменівка</t>
  </si>
  <si>
    <t>Бахмaцький р-н</t>
  </si>
  <si>
    <t>Бобровицький р-н</t>
  </si>
  <si>
    <t>Борзнянський р-н</t>
  </si>
  <si>
    <t>Варвинський р-н</t>
  </si>
  <si>
    <t>Городнянський р-н</t>
  </si>
  <si>
    <t>Iчнянський р-н</t>
  </si>
  <si>
    <t>Козелецький р-н</t>
  </si>
  <si>
    <t>Коропський р-н</t>
  </si>
  <si>
    <t>Корюкiвський р-н</t>
  </si>
  <si>
    <t>Куликiвський р-н</t>
  </si>
  <si>
    <t>Менський  р-н</t>
  </si>
  <si>
    <t>Нiжинський  р-н</t>
  </si>
  <si>
    <t>Н.-Сiверський р-н</t>
  </si>
  <si>
    <t>Носiвський р-н</t>
  </si>
  <si>
    <t>Прилуцький  р-н</t>
  </si>
  <si>
    <t>Рiпкинський р-н</t>
  </si>
  <si>
    <t>Сосницький р-н</t>
  </si>
  <si>
    <t>Срiбнянський р-н</t>
  </si>
  <si>
    <t>Талалаївський р-н</t>
  </si>
  <si>
    <t>Чернiгiвський  р-н</t>
  </si>
  <si>
    <t>отг смт Десна</t>
  </si>
  <si>
    <t>отг смт Парафіївка</t>
  </si>
  <si>
    <t>19.01.2018-17.07.2018</t>
  </si>
  <si>
    <t>24.01.2018-10.05.2018</t>
  </si>
  <si>
    <t>16.01.2018-22.08.2018</t>
  </si>
  <si>
    <t>18.01.2018-09.02.2018</t>
  </si>
  <si>
    <t>01.02.2018-09.02.2018</t>
  </si>
  <si>
    <t>19.01.2018-22.03.2018</t>
  </si>
  <si>
    <t>19.01.2018-18.06.2018</t>
  </si>
  <si>
    <t>25.01.2018-13.02.2018</t>
  </si>
  <si>
    <t>19.01.2018-22.01.2018</t>
  </si>
  <si>
    <t>22.01.2018-29.01.2018</t>
  </si>
  <si>
    <t>22.01.2018-18.06.2018</t>
  </si>
  <si>
    <t>24.01.2018-14.02.2018</t>
  </si>
  <si>
    <t>24.01.2018-26.01.2018</t>
  </si>
  <si>
    <t>17.01.2018-07.02.2018</t>
  </si>
  <si>
    <t xml:space="preserve">17.01.2018-30.03.2018 </t>
  </si>
  <si>
    <t>м. Одеса</t>
  </si>
  <si>
    <t>м. Б-Дністровський</t>
  </si>
  <si>
    <t xml:space="preserve">31.01.12018 </t>
  </si>
  <si>
    <t>м. Ізмаїл</t>
  </si>
  <si>
    <t>м. Чорноморськ</t>
  </si>
  <si>
    <t>м. Подільськ</t>
  </si>
  <si>
    <t>м. Теплодар</t>
  </si>
  <si>
    <t>м. Южне</t>
  </si>
  <si>
    <t>Ананьївський р-н</t>
  </si>
  <si>
    <t>Арцизський р-н</t>
  </si>
  <si>
    <t>Балтський р-н</t>
  </si>
  <si>
    <t>Березівський р-н</t>
  </si>
  <si>
    <t>Б-Дністровському  р-н</t>
  </si>
  <si>
    <t>Біляївський р-н</t>
  </si>
  <si>
    <t>Болградський  р-н</t>
  </si>
  <si>
    <t>Великомихайлівський р-н</t>
  </si>
  <si>
    <t>Ізмаїльський р-н</t>
  </si>
  <si>
    <t>Кілійський р-н</t>
  </si>
  <si>
    <t>Кодимський р-н</t>
  </si>
  <si>
    <t>Лиманський р-н</t>
  </si>
  <si>
    <t>Окнянський р-н</t>
  </si>
  <si>
    <t>Любашівський р-н</t>
  </si>
  <si>
    <t>Миколаївський р-н</t>
  </si>
  <si>
    <t>Овідіопольський р-н</t>
  </si>
  <si>
    <t>Ренійський р-н</t>
  </si>
  <si>
    <t>Роздільнянський р-н</t>
  </si>
  <si>
    <t>Савранський р-н</t>
  </si>
  <si>
    <t>Саратський р-н</t>
  </si>
  <si>
    <t>Тарутинський р-н</t>
  </si>
  <si>
    <t>Татарбунарський р-н</t>
  </si>
  <si>
    <t>Захарівський р-н</t>
  </si>
  <si>
    <t>Ширяївський р-н</t>
  </si>
  <si>
    <t xml:space="preserve"> 10.05.2018</t>
  </si>
  <si>
    <t>отг м. Балта</t>
  </si>
  <si>
    <t>отг с. Куяльник</t>
  </si>
  <si>
    <t>отг с. Тузла</t>
  </si>
  <si>
    <t>отг с. Новокальчеве</t>
  </si>
  <si>
    <t xml:space="preserve">отг смт Авангард </t>
  </si>
  <si>
    <t xml:space="preserve">отг с. Дальник </t>
  </si>
  <si>
    <t>31.01.2018-23.05.2018</t>
  </si>
  <si>
    <t>26.01.2018-07.02.2018</t>
  </si>
  <si>
    <t>14.02.2018-04.05.2018</t>
  </si>
  <si>
    <t>31.01.2018-29.06.2018</t>
  </si>
  <si>
    <t>05.02.2018-17.08.2018</t>
  </si>
  <si>
    <t>01.02.2018-22.08.2018</t>
  </si>
  <si>
    <t>09.02.2018-19.02.2018</t>
  </si>
  <si>
    <t xml:space="preserve">27.02.2018-25.04.2018 </t>
  </si>
  <si>
    <t xml:space="preserve">29.01.2018-12.03.2018       </t>
  </si>
  <si>
    <t>22.02.2018-23.06.2018</t>
  </si>
  <si>
    <t>01.02.2018-03.04.2018</t>
  </si>
  <si>
    <t>31.01.2018-24.07.2018</t>
  </si>
  <si>
    <t>26.01.2018-13.02.2018</t>
  </si>
  <si>
    <t>30.01.2018-12.02.2018</t>
  </si>
  <si>
    <t>08.02.2018-18.05.2018</t>
  </si>
  <si>
    <t>30.01.2018-23.06.2018</t>
  </si>
  <si>
    <t>31.01.2018-14.02.2018</t>
  </si>
  <si>
    <t>30.01.2018-27.08.2018</t>
  </si>
  <si>
    <t>21.02.2018-28.04.2018</t>
  </si>
  <si>
    <t>25.01.2018-08.08.2018</t>
  </si>
  <si>
    <t>24.01.2018-18.04.2018</t>
  </si>
  <si>
    <t>31.01.2018-26.06.2018</t>
  </si>
  <si>
    <t>06.02.2018-20.02.2018</t>
  </si>
  <si>
    <t xml:space="preserve"> 07.02.2018 </t>
  </si>
  <si>
    <t xml:space="preserve">26.01.2018-06.03.2018 </t>
  </si>
  <si>
    <t xml:space="preserve">01.02.2018-06.06.2018 </t>
  </si>
  <si>
    <t>27.04.2018-04.05.2018</t>
  </si>
  <si>
    <t>Одеська область всього, 
у тому числі:</t>
  </si>
  <si>
    <t>Закарпатська область всього, 
у тому числі:</t>
  </si>
  <si>
    <t>Берегівський р-н</t>
  </si>
  <si>
    <t>В.Березнянський р-н</t>
  </si>
  <si>
    <t>Виноградівський р-н</t>
  </si>
  <si>
    <t>Воловецький р-н</t>
  </si>
  <si>
    <t>Міжгірський р-н</t>
  </si>
  <si>
    <t>Мукачівський р-н</t>
  </si>
  <si>
    <t>Рахівський р-н</t>
  </si>
  <si>
    <t>Свалявський р-н</t>
  </si>
  <si>
    <t>Тячівський р-н</t>
  </si>
  <si>
    <t>Хустський р-н</t>
  </si>
  <si>
    <t>Іршавський р-н**</t>
  </si>
  <si>
    <t>Перечинський р-н**</t>
  </si>
  <si>
    <t>Ужгородський р-н**</t>
  </si>
  <si>
    <t>м. Ужгород</t>
  </si>
  <si>
    <t>м. Мукачево</t>
  </si>
  <si>
    <t>м. Чоп</t>
  </si>
  <si>
    <t>отг с. Вільхівці</t>
  </si>
  <si>
    <t>отг м. Тячів</t>
  </si>
  <si>
    <t>отг с. Поляна</t>
  </si>
  <si>
    <t>отг м. Іршава*</t>
  </si>
  <si>
    <t>отг м. Перечин*</t>
  </si>
  <si>
    <t>отг  с. Баранинці*</t>
  </si>
  <si>
    <t>18.01.2018-15.02.2018</t>
  </si>
  <si>
    <t>23.01.2018-16.02.2018</t>
  </si>
  <si>
    <t>22.02.2018-20.07.2018</t>
  </si>
  <si>
    <t>23.01.2018-20.06.2018</t>
  </si>
  <si>
    <t>23.01.2018-05.02.2018</t>
  </si>
  <si>
    <t>30.01.2018-23.03.2018</t>
  </si>
  <si>
    <t>26.01.2018-20.02.2018</t>
  </si>
  <si>
    <t>23.01.2018-15.02.2018</t>
  </si>
  <si>
    <t>22.01.2018-03.07.2018</t>
  </si>
  <si>
    <t>23.01.2018-20.08.2018</t>
  </si>
  <si>
    <t>26.01.2018-09.08.2018</t>
  </si>
  <si>
    <t>01.02.2018-06.03.2018</t>
  </si>
  <si>
    <t>25.01.2018-15.02.2018</t>
  </si>
  <si>
    <t>05.02.2018-18.06.2018</t>
  </si>
  <si>
    <t>16.02.2018-13.03.2018</t>
  </si>
  <si>
    <t>29.01.2018-23.07.2018</t>
  </si>
  <si>
    <t>07.05.2018-20.07.2018</t>
  </si>
  <si>
    <t>Бориспільський р-н</t>
  </si>
  <si>
    <t>Запорізька область всього, 
у тому числі:</t>
  </si>
  <si>
    <t>м. Запоріжжя</t>
  </si>
  <si>
    <t>м. Бердянськ</t>
  </si>
  <si>
    <t>м. Енергодар</t>
  </si>
  <si>
    <t>м. Мелітополь</t>
  </si>
  <si>
    <t>м. Токмак</t>
  </si>
  <si>
    <t>Бердянський р-н**</t>
  </si>
  <si>
    <t>Василівський р-н</t>
  </si>
  <si>
    <t>Веселівський р-н</t>
  </si>
  <si>
    <t>Вільнянський р-н</t>
  </si>
  <si>
    <t>Гуляйпільський р-н*</t>
  </si>
  <si>
    <t>Запорізький р-н</t>
  </si>
  <si>
    <t>Кам'янсько-Дніпровський р-н</t>
  </si>
  <si>
    <t>Більмацький р-н</t>
  </si>
  <si>
    <t>Мелітопольський р-н</t>
  </si>
  <si>
    <t>Михайлівський р-н</t>
  </si>
  <si>
    <t>Новомиколаївський р-н</t>
  </si>
  <si>
    <t>Пологівський р-н</t>
  </si>
  <si>
    <t>Приазовський р-н</t>
  </si>
  <si>
    <t>Приморський р-н</t>
  </si>
  <si>
    <t>Розівський р-н</t>
  </si>
  <si>
    <t>Токмацький р-н</t>
  </si>
  <si>
    <t>Якимівський р-н</t>
  </si>
  <si>
    <t>отг с. Берестове*</t>
  </si>
  <si>
    <t>отг смт Веселе</t>
  </si>
  <si>
    <t>отг смт Комиш-Зоря</t>
  </si>
  <si>
    <t>отг с. Преображенка</t>
  </si>
  <si>
    <t>отг с. Смирнове</t>
  </si>
  <si>
    <t>отг с. Воскресенка</t>
  </si>
  <si>
    <t>отг смт Комишуваха</t>
  </si>
  <si>
    <t>отг с. Біленьке</t>
  </si>
  <si>
    <t>отг м. Оріхів</t>
  </si>
  <si>
    <t>отг с. Велика Білозерка</t>
  </si>
  <si>
    <t>отг смт Чернігівка</t>
  </si>
  <si>
    <t>отг м. Гуляйполе**</t>
  </si>
  <si>
    <t>отг с. Долинське</t>
  </si>
  <si>
    <t>отг с. Широке</t>
  </si>
  <si>
    <t>12.01.2018-30.03.2018</t>
  </si>
  <si>
    <t>17.01.2018-19.02.2018</t>
  </si>
  <si>
    <t>31.01.2018-30.03.2018</t>
  </si>
  <si>
    <t>19.01.2018-22.06.2018</t>
  </si>
  <si>
    <t>23.01.2018-25.06.2018</t>
  </si>
  <si>
    <t>24.01.2018-30.01.2018</t>
  </si>
  <si>
    <t>02.02.2018-20.07.2018</t>
  </si>
  <si>
    <t>31.01.2018-09.02.2018</t>
  </si>
  <si>
    <t>05.02.2018-19.07.2018</t>
  </si>
  <si>
    <t>22.01.2018-21.02.2018</t>
  </si>
  <si>
    <t>19.01.2018-20.07.2018</t>
  </si>
  <si>
    <t>30.01.2018-22.03.2018</t>
  </si>
  <si>
    <t>01.02.2018-05.02.2018</t>
  </si>
  <si>
    <t>19.02.2018-23.03.2018</t>
  </si>
  <si>
    <t>18.07.2018-19.07.2018</t>
  </si>
  <si>
    <t xml:space="preserve"> 03.07.2018</t>
  </si>
  <si>
    <t>м. Кропивницький</t>
  </si>
  <si>
    <t>м. Олександрія</t>
  </si>
  <si>
    <t>м. Світловодськ</t>
  </si>
  <si>
    <t>Бобринецький р-н</t>
  </si>
  <si>
    <t xml:space="preserve">Вільшанський р-н    </t>
  </si>
  <si>
    <t>Гайворонський р-н</t>
  </si>
  <si>
    <t>Голованівський р-н</t>
  </si>
  <si>
    <t xml:space="preserve"> 02.02.2018</t>
  </si>
  <si>
    <t>Добровеличківський р-н</t>
  </si>
  <si>
    <t>Долинський р-н</t>
  </si>
  <si>
    <t>Кіровоградський р-н</t>
  </si>
  <si>
    <t>Компаніївський р-н</t>
  </si>
  <si>
    <t xml:space="preserve"> 08.02.2018</t>
  </si>
  <si>
    <t>Маловисківський р-н</t>
  </si>
  <si>
    <t>Новгородківський р-н</t>
  </si>
  <si>
    <t>Новоархангельський р-н</t>
  </si>
  <si>
    <t>Новомиргородський р-н</t>
  </si>
  <si>
    <t>Новоукраїнський р-н</t>
  </si>
  <si>
    <t>Олександрівський р-н</t>
  </si>
  <si>
    <t>Олександрійський р-н</t>
  </si>
  <si>
    <t>Онуфріївський р-н</t>
  </si>
  <si>
    <t xml:space="preserve"> 01.02.2018 </t>
  </si>
  <si>
    <t>Петрівський р-н</t>
  </si>
  <si>
    <t>Світловодський р-н</t>
  </si>
  <si>
    <t>Благовіщенський р-н</t>
  </si>
  <si>
    <t xml:space="preserve"> 29.01.2018 </t>
  </si>
  <si>
    <t>Устинівський р-н</t>
  </si>
  <si>
    <t>Кіровоградська область всього, у тому числі:</t>
  </si>
  <si>
    <t xml:space="preserve"> 29.01.2018-26.04.2018</t>
  </si>
  <si>
    <t xml:space="preserve"> 24.01.2018-30.03.2018</t>
  </si>
  <si>
    <t>24.01.2018- 27.04.2018</t>
  </si>
  <si>
    <t>27.01.2018-27.02.2018</t>
  </si>
  <si>
    <t xml:space="preserve"> 26.01.2018-29.01.2018</t>
  </si>
  <si>
    <t xml:space="preserve"> 29.01.2018-28.02.2018</t>
  </si>
  <si>
    <t>29.01.2018-28.02.2018</t>
  </si>
  <si>
    <t xml:space="preserve"> 09.02.2018-27.04.2018</t>
  </si>
  <si>
    <t xml:space="preserve"> 07.02.2018-13.03.2018</t>
  </si>
  <si>
    <t xml:space="preserve"> 23.01.2018-30.03.2018</t>
  </si>
  <si>
    <t xml:space="preserve"> 25.01.2018-16.04.2018</t>
  </si>
  <si>
    <t>24.01.2018-27.03.2018</t>
  </si>
  <si>
    <t xml:space="preserve"> 29.01.2018-30.01.2018</t>
  </si>
  <si>
    <t>Знам'янський р-н</t>
  </si>
  <si>
    <t>м. Знам'янка</t>
  </si>
  <si>
    <t>Миколаївська область всього, 
у тому числі:</t>
  </si>
  <si>
    <t>м. Миколаїв</t>
  </si>
  <si>
    <t>м. Вознесенськ</t>
  </si>
  <si>
    <t>м. Первомайськ</t>
  </si>
  <si>
    <t>м. Южноукраїнськ</t>
  </si>
  <si>
    <t>отг с. Куцуруб</t>
  </si>
  <si>
    <t>отг смт Олександрівка</t>
  </si>
  <si>
    <t>Арбузинський р-н</t>
  </si>
  <si>
    <t>Баштанський р-н</t>
  </si>
  <si>
    <t>Березанський р-н</t>
  </si>
  <si>
    <t>Березнегуватський р-н</t>
  </si>
  <si>
    <t>Братський р-н</t>
  </si>
  <si>
    <t>Веселинівський р-н</t>
  </si>
  <si>
    <t>Вознесенський р-н</t>
  </si>
  <si>
    <t>Врадіївський р-н</t>
  </si>
  <si>
    <t>Доманівський р-н</t>
  </si>
  <si>
    <t>Єланецький р-н</t>
  </si>
  <si>
    <t>Вітовський р-н</t>
  </si>
  <si>
    <t>Казанківський р-н</t>
  </si>
  <si>
    <t>Кривоозерський р-н</t>
  </si>
  <si>
    <t>Новобузький р-н</t>
  </si>
  <si>
    <t>Новоодеський р-н</t>
  </si>
  <si>
    <t>Очаківський р-н</t>
  </si>
  <si>
    <t>Первомайський р-н</t>
  </si>
  <si>
    <t>Снігурівський р-н</t>
  </si>
  <si>
    <t>отг смт Веселинове</t>
  </si>
  <si>
    <t>15.01.2018-30.08.2018</t>
  </si>
  <si>
    <t>19.01.2018-01.08.2018</t>
  </si>
  <si>
    <t>16.01.2018-11.05.2018</t>
  </si>
  <si>
    <t>18.01.2018-24.01.2018</t>
  </si>
  <si>
    <t>31.01.2018-05.02.2018</t>
  </si>
  <si>
    <t xml:space="preserve">19.01.2018-27.08.2018 </t>
  </si>
  <si>
    <t>30.01.2018-29.08.2018</t>
  </si>
  <si>
    <t>18.01.2018-21.08.2018</t>
  </si>
  <si>
    <t>29.01.2018-23.08.2018</t>
  </si>
  <si>
    <t>06.02.2018-23.08.2018</t>
  </si>
  <si>
    <t>01.02.2018-26.02.2018</t>
  </si>
  <si>
    <t>29.01.2018-25.06.2018</t>
  </si>
  <si>
    <t>12.01.2018-29.03.2018</t>
  </si>
  <si>
    <t>05.02.2018-20.08.2018</t>
  </si>
  <si>
    <t>12.02.2018-06.03.2018</t>
  </si>
  <si>
    <t>06.02.2018-20.08.2018</t>
  </si>
  <si>
    <t>14.03.2018-17.07.2018</t>
  </si>
  <si>
    <t>Вінницька область всього, 
у тому числі:</t>
  </si>
  <si>
    <t>м. Вінниця</t>
  </si>
  <si>
    <t>м. Ладижин</t>
  </si>
  <si>
    <t>м. Могилів-Подільський</t>
  </si>
  <si>
    <t>Барський р-н</t>
  </si>
  <si>
    <t>Бершадський р-н</t>
  </si>
  <si>
    <t>Вінницький р-н</t>
  </si>
  <si>
    <t>Гайсинський р-н</t>
  </si>
  <si>
    <t>Жмеринський р-н</t>
  </si>
  <si>
    <t>Іллінецький р-н</t>
  </si>
  <si>
    <t>Козятинський р-н</t>
  </si>
  <si>
    <t>Калинівський р-н</t>
  </si>
  <si>
    <t>Крижопільський р-н</t>
  </si>
  <si>
    <t>Липовецький р-н</t>
  </si>
  <si>
    <t>Літинський р-н</t>
  </si>
  <si>
    <t>Мог.-Под. р-н</t>
  </si>
  <si>
    <t>Мурованокуриловецький р-н</t>
  </si>
  <si>
    <t>Немирівський р-н</t>
  </si>
  <si>
    <t>Оратівський р-н</t>
  </si>
  <si>
    <t>Піщанський р-н</t>
  </si>
  <si>
    <t>Погребищенський р-н</t>
  </si>
  <si>
    <t>Теплицький р-н</t>
  </si>
  <si>
    <t>Томашпільський р-н</t>
  </si>
  <si>
    <t>Тульчинський р-н</t>
  </si>
  <si>
    <t>Тиврівський р-н</t>
  </si>
  <si>
    <t>Хмільницький р-н</t>
  </si>
  <si>
    <t>Чернівецький р-н</t>
  </si>
  <si>
    <t>Чечельницький р-н</t>
  </si>
  <si>
    <t>Шаргородський р-н</t>
  </si>
  <si>
    <t>Ямпільський р-н</t>
  </si>
  <si>
    <t>отг смт Вапнярка</t>
  </si>
  <si>
    <t>отг смт Дашiв</t>
  </si>
  <si>
    <t>отг смт Томашпіль</t>
  </si>
  <si>
    <t>м. Козятин</t>
  </si>
  <si>
    <t>Тростянецький р-н</t>
  </si>
  <si>
    <t>отг м. Калинівка</t>
  </si>
  <si>
    <t>отг с. Студена</t>
  </si>
  <si>
    <t>отг м. Іллінці</t>
  </si>
  <si>
    <t>отг с. Джулинка</t>
  </si>
  <si>
    <t>отг м. Немирiв</t>
  </si>
  <si>
    <t>отг с. Війтівці</t>
  </si>
  <si>
    <t>отг с. Росоша</t>
  </si>
  <si>
    <t>12.01.2018-07.05.2018</t>
  </si>
  <si>
    <t>23.01.2018-06.06.2018</t>
  </si>
  <si>
    <t>05.02.2018-25.07.2018</t>
  </si>
  <si>
    <t>23.01.2018-26.04.2018</t>
  </si>
  <si>
    <t>06.02.2018-25.06.2018</t>
  </si>
  <si>
    <t>29.01.2018-09.07.2018</t>
  </si>
  <si>
    <t>22.01.2018-01.06.2018</t>
  </si>
  <si>
    <t>23.01.2018-17.08.2018</t>
  </si>
  <si>
    <t>25.01.2018-01.06.2018</t>
  </si>
  <si>
    <t>29.01.2018-01.06.2018</t>
  </si>
  <si>
    <t>17.01.2018-17.05.2018</t>
  </si>
  <si>
    <t>25.01.2018-07.02.2018</t>
  </si>
  <si>
    <t>18.01.2018-30.08.2018</t>
  </si>
  <si>
    <t>05.02.2018-10.05.2018</t>
  </si>
  <si>
    <t>16.01.2018-19.01.2018</t>
  </si>
  <si>
    <t>09.01.2018-30.07.2018</t>
  </si>
  <si>
    <t>23.01.2018-28.08.2018</t>
  </si>
  <si>
    <t>22.01.2018-22.02.2018</t>
  </si>
  <si>
    <t>02.02.2018-06.08.2018</t>
  </si>
  <si>
    <t>02.02.2018-28.08.2018</t>
  </si>
  <si>
    <t>25.01.2018-09.08.2018</t>
  </si>
  <si>
    <t>29.01.2018-11.05.2018</t>
  </si>
  <si>
    <t>07.02.2018-19.03.2018</t>
  </si>
  <si>
    <t>24.01.2018-04.04.2018</t>
  </si>
  <si>
    <t>29.01.2018-21.06.2018</t>
  </si>
  <si>
    <t>19.02.2018-20.02.2018</t>
  </si>
  <si>
    <t>16.04.2018-04.05.2018</t>
  </si>
  <si>
    <t>16.01.2018-12.03.2018</t>
  </si>
  <si>
    <t>12.03.2018-23.03.2018</t>
  </si>
  <si>
    <t>Сумська область всього, у тому числі:</t>
  </si>
  <si>
    <t>м. Глухів</t>
  </si>
  <si>
    <t>м. Конотоп</t>
  </si>
  <si>
    <t>м. Охтирка</t>
  </si>
  <si>
    <t>м. Ромни</t>
  </si>
  <si>
    <t>м. Суми</t>
  </si>
  <si>
    <t>м. Шостка</t>
  </si>
  <si>
    <t>Бiлопiльський р-н</t>
  </si>
  <si>
    <t>Буринський р-н</t>
  </si>
  <si>
    <t>Великописарівський р-н</t>
  </si>
  <si>
    <t>Глухiвський р-н</t>
  </si>
  <si>
    <t>Конотопський р-н</t>
  </si>
  <si>
    <t>Краснопільський р-н</t>
  </si>
  <si>
    <t>Кролевецький р-н</t>
  </si>
  <si>
    <t>Лебединський р-н</t>
  </si>
  <si>
    <t>Липоводолинський р-н</t>
  </si>
  <si>
    <t>Недригайлівський р-н</t>
  </si>
  <si>
    <t>Охтирський р-н</t>
  </si>
  <si>
    <t>Путивльський р-н</t>
  </si>
  <si>
    <t>Роменський р-н</t>
  </si>
  <si>
    <t>Середино-Будський р-н</t>
  </si>
  <si>
    <t>Сумський р-н</t>
  </si>
  <si>
    <t>Шосткинський р-н</t>
  </si>
  <si>
    <t>отг с. Бездрик</t>
  </si>
  <si>
    <t>отг с. Береза</t>
  </si>
  <si>
    <t>отг с. Боромля</t>
  </si>
  <si>
    <t>отг с. Нижня Сироватка</t>
  </si>
  <si>
    <t>отг с. Бочечки</t>
  </si>
  <si>
    <t>отг с. Грунь</t>
  </si>
  <si>
    <t xml:space="preserve">отг м. Дружба </t>
  </si>
  <si>
    <t>отг с. Миропілля</t>
  </si>
  <si>
    <t>отг с.Чернеччина</t>
  </si>
  <si>
    <t xml:space="preserve">Тростянецький р-н </t>
  </si>
  <si>
    <t xml:space="preserve">Ямпільський р-н </t>
  </si>
  <si>
    <t>отг смт Миколаївка</t>
  </si>
  <si>
    <t>отг смт Чупахівка</t>
  </si>
  <si>
    <t>отг смт Зноб-Новгородське</t>
  </si>
  <si>
    <t>25.01.2018-14.02.2018</t>
  </si>
  <si>
    <t>31.01.2018-31.08.2018</t>
  </si>
  <si>
    <t>26.01.2018-14.03.2018</t>
  </si>
  <si>
    <t>30.01.2018-20.06.2018</t>
  </si>
  <si>
    <t>26.01.2018-11.06.2018</t>
  </si>
  <si>
    <t>25.01.2018-30.08.2018</t>
  </si>
  <si>
    <t>06.02.2018-11.07.2018</t>
  </si>
  <si>
    <t>22.01.2018-25.01.2018</t>
  </si>
  <si>
    <t>06.02.2018-16.02.2018</t>
  </si>
  <si>
    <t>26.01.2018-20.07.2018</t>
  </si>
  <si>
    <t>05.02.2018-29.08.2018</t>
  </si>
  <si>
    <t>24.01.2018-24.05.2018</t>
  </si>
  <si>
    <t>06.03.2018-31.07.2018</t>
  </si>
  <si>
    <t>07.02.2018-01.08.2018</t>
  </si>
  <si>
    <t>07.02.2018-20.02.2018</t>
  </si>
  <si>
    <t>25.01.2018-29.01.2018</t>
  </si>
  <si>
    <t>12.02.2018-14.03.2018</t>
  </si>
  <si>
    <t>01.02.2018-06.06.2018</t>
  </si>
  <si>
    <t>01.02.2018-15.06.2018</t>
  </si>
  <si>
    <t>16.03.2018-17.08.2018</t>
  </si>
  <si>
    <t>20.01.2018-16.07.2018</t>
  </si>
  <si>
    <t>30.01.2018-13.02.2018</t>
  </si>
  <si>
    <t>30.01.2018-13.03.2018</t>
  </si>
  <si>
    <t>02.05.2018-31.07.2018</t>
  </si>
  <si>
    <t>17.05.2018-30.07.2018</t>
  </si>
  <si>
    <t>10.08.2018-31.08.2018</t>
  </si>
  <si>
    <t>Хмельницька область всього, 
у тому числі:</t>
  </si>
  <si>
    <t>м. Кам"янець-Подiльський</t>
  </si>
  <si>
    <t>Бiлогiрський  р-н</t>
  </si>
  <si>
    <t>Вiньковецький  р-н</t>
  </si>
  <si>
    <t>Волочиський р-н</t>
  </si>
  <si>
    <t>Городоцький р-н</t>
  </si>
  <si>
    <t>Деражнянський р-н</t>
  </si>
  <si>
    <t>Iзяславський р-н</t>
  </si>
  <si>
    <t>Красилівський р-н</t>
  </si>
  <si>
    <t>Полонський р-н</t>
  </si>
  <si>
    <t>Славутський р-н</t>
  </si>
  <si>
    <t>Старокостянтинiвський р-н</t>
  </si>
  <si>
    <t>Теофiпольський р-н</t>
  </si>
  <si>
    <t>Хмельницький р-н</t>
  </si>
  <si>
    <t>Чемеровецький р-н</t>
  </si>
  <si>
    <t>Шепетівський р-н</t>
  </si>
  <si>
    <t>Ярмолинецький р-н</t>
  </si>
  <si>
    <t>отг м. Волочиськ</t>
  </si>
  <si>
    <t>отг м. Дунаївці</t>
  </si>
  <si>
    <t>отг смт Летичів</t>
  </si>
  <si>
    <t>отг смт Меджибіж</t>
  </si>
  <si>
    <t>отг Наркевицьке</t>
  </si>
  <si>
    <t>отг смт Нова Ушиця</t>
  </si>
  <si>
    <t>отг смт Сатанів</t>
  </si>
  <si>
    <t>отг смт Стара Синява</t>
  </si>
  <si>
    <t>м. Хмельницький</t>
  </si>
  <si>
    <t>м. Нетішин</t>
  </si>
  <si>
    <t>отг м. Полонне</t>
  </si>
  <si>
    <t>отг смт Чорний Острів</t>
  </si>
  <si>
    <t>26.01.2018-11.07.2018</t>
  </si>
  <si>
    <t>02.02.2018-22.08.2018</t>
  </si>
  <si>
    <t>05.02.2018-19.03.2018</t>
  </si>
  <si>
    <t>06.02.2018-27.07.2018</t>
  </si>
  <si>
    <t>05.02.2018-12.03.2018</t>
  </si>
  <si>
    <t>08.02.2018-10.08.2018</t>
  </si>
  <si>
    <t>02.02.2018-30.07.2018</t>
  </si>
  <si>
    <r>
      <t>25.01.2018-25.07.2018</t>
    </r>
    <r>
      <rPr>
        <u/>
        <sz val="14"/>
        <color indexed="8"/>
        <rFont val="Times New Roman"/>
        <family val="1"/>
        <charset val="204"/>
      </rPr>
      <t/>
    </r>
  </si>
  <si>
    <t>06.02.2018-07.05.2018</t>
  </si>
  <si>
    <t>01.02.2018-06.08.2018</t>
  </si>
  <si>
    <t>07.02.2018-31.08.2018</t>
  </si>
  <si>
    <t>07.02.2018-29.08.2018</t>
  </si>
  <si>
    <t>30.01.2018-30.08.2018</t>
  </si>
  <si>
    <t>20.07.2018-17.08.2019</t>
  </si>
  <si>
    <t>29.01.2018-26.02.2018</t>
  </si>
  <si>
    <t>06.02.2018-18.07.2018</t>
  </si>
  <si>
    <t>02.07.2018-28.08.2018</t>
  </si>
  <si>
    <t xml:space="preserve">02.02.2018-14.03.2018 </t>
  </si>
  <si>
    <t>02.02.2018-07.02.2018</t>
  </si>
  <si>
    <t>16.02.2018-12.07.2018</t>
  </si>
  <si>
    <t>22.01.2018-27.08.2018</t>
  </si>
  <si>
    <t>Житомирська область всього, 
у тому числі:</t>
  </si>
  <si>
    <t>м. Житомир</t>
  </si>
  <si>
    <t>17.01.2018</t>
  </si>
  <si>
    <t xml:space="preserve"> 18.04.2018 </t>
  </si>
  <si>
    <t>м. Бердичів</t>
  </si>
  <si>
    <t>м. Коростень</t>
  </si>
  <si>
    <t>м. Малин</t>
  </si>
  <si>
    <t>м. Новоград-Волинський</t>
  </si>
  <si>
    <t>Андрушівський р-н</t>
  </si>
  <si>
    <t>Бердичівський р-н</t>
  </si>
  <si>
    <t>Романівський р-н</t>
  </si>
  <si>
    <t>Ємільчинський р-н</t>
  </si>
  <si>
    <t>Житомирський р-н</t>
  </si>
  <si>
    <t>Коростенський р-н</t>
  </si>
  <si>
    <t>Коростишівський р-н</t>
  </si>
  <si>
    <t>Лугинський р-н</t>
  </si>
  <si>
    <t>Любарський р-н</t>
  </si>
  <si>
    <t>Нов.-Волинський р-н</t>
  </si>
  <si>
    <t>Ружинський р-н</t>
  </si>
  <si>
    <t>Пулинський р-н</t>
  </si>
  <si>
    <t>Черняхівський р-н</t>
  </si>
  <si>
    <t>Чуднівський р-н</t>
  </si>
  <si>
    <t>отг Семенівська с/р</t>
  </si>
  <si>
    <t>отг м. Овруч</t>
  </si>
  <si>
    <t>19.01.2018-01.06.2018</t>
  </si>
  <si>
    <t>29.01.2018-20.08.2018</t>
  </si>
  <si>
    <t>11.01.2018-22.08.2018</t>
  </si>
  <si>
    <t>22.01.2018-27.07.2018</t>
  </si>
  <si>
    <t>18.01.2018-16.07.2018</t>
  </si>
  <si>
    <t>17.01.2018-30.08.2018</t>
  </si>
  <si>
    <t>09.02.2018-22.06.2018</t>
  </si>
  <si>
    <t>31.01.2018-27.03.2018</t>
  </si>
  <si>
    <t>02.02.2018-27.08.2018</t>
  </si>
  <si>
    <t>01.02.2018-22.03.2018</t>
  </si>
  <si>
    <t>24.01.2018-31.08.2018</t>
  </si>
  <si>
    <t>24.01.2018-01.02.2018</t>
  </si>
  <si>
    <t>17.01.2018-14.08.2018</t>
  </si>
  <si>
    <t>29.01.2018-01.02.2018</t>
  </si>
  <si>
    <t>22.02.2018-20.08.2018</t>
  </si>
  <si>
    <t>06.02.2018-31.08.2018</t>
  </si>
  <si>
    <t>22.01.2018-15.08.2018</t>
  </si>
  <si>
    <t>07.02.2018-21.08.2018</t>
  </si>
  <si>
    <t>16.01.2018-01.02.2018</t>
  </si>
  <si>
    <t>20.02.2018-23.02.2018</t>
  </si>
  <si>
    <t>05.02.2018-18.07.2018</t>
  </si>
  <si>
    <t>02.02.2018-22.02.2018</t>
  </si>
  <si>
    <t>21.02.2018-16.08.2018</t>
  </si>
  <si>
    <t>19.02.2018-16.08.2018</t>
  </si>
  <si>
    <t>07.02.2018-23.08.2018</t>
  </si>
  <si>
    <t>19.01.2018-08.08.2018</t>
  </si>
  <si>
    <t>01.03.2018-31.08.2018</t>
  </si>
  <si>
    <t>01.02.2018-02.02.2018</t>
  </si>
  <si>
    <t>16.02.2018-09.08.2018</t>
  </si>
  <si>
    <t>отг с. Дубрівка</t>
  </si>
  <si>
    <t xml:space="preserve">отг м. Баранівка </t>
  </si>
  <si>
    <t>отг смт Довбиш</t>
  </si>
  <si>
    <t>отг смт Брусилів</t>
  </si>
  <si>
    <t>отг смт Хорошів</t>
  </si>
  <si>
    <t>отг смт Іршанськ</t>
  </si>
  <si>
    <t>отг смт Нова Борова</t>
  </si>
  <si>
    <t>отг смт Миропіль</t>
  </si>
  <si>
    <t xml:space="preserve">отг с. Тетерівка </t>
  </si>
  <si>
    <t xml:space="preserve">отг с. Станишівка </t>
  </si>
  <si>
    <t>отг смт Народичі</t>
  </si>
  <si>
    <t>отг м. Олевськ</t>
  </si>
  <si>
    <t>отг с. Квітневе</t>
  </si>
  <si>
    <t>отг смт Попільня</t>
  </si>
  <si>
    <t>отг смт Корнин</t>
  </si>
  <si>
    <t>отг м. Радомишль</t>
  </si>
  <si>
    <t xml:space="preserve">отг с. Мартинівка </t>
  </si>
  <si>
    <t>отг смт Червоне</t>
  </si>
  <si>
    <t>Рівненська область всього, 
у тому числі:</t>
  </si>
  <si>
    <t>м. Вараш</t>
  </si>
  <si>
    <t>м. Дубно</t>
  </si>
  <si>
    <t>м. Рівне</t>
  </si>
  <si>
    <t>Березнівський р-н</t>
  </si>
  <si>
    <t>Володимирецький р-н</t>
  </si>
  <si>
    <t>Гощанський р-н</t>
  </si>
  <si>
    <t>26.01.2018</t>
  </si>
  <si>
    <t>Демидівський р-н</t>
  </si>
  <si>
    <t>Дубенський р-н**</t>
  </si>
  <si>
    <t xml:space="preserve">Дубровицький р-н </t>
  </si>
  <si>
    <t>Зарічненський р-н</t>
  </si>
  <si>
    <t>Здолбунівський  р-н</t>
  </si>
  <si>
    <t>Корецький р-н</t>
  </si>
  <si>
    <t>Костопільський р-н**</t>
  </si>
  <si>
    <t>Млинівський р-н**</t>
  </si>
  <si>
    <t>Острозький р-н</t>
  </si>
  <si>
    <t>Радивилівський  р-н**</t>
  </si>
  <si>
    <t>Рівненський р-н</t>
  </si>
  <si>
    <t>Рокитнівський р-н</t>
  </si>
  <si>
    <t>Сарненський р-н**</t>
  </si>
  <si>
    <t>отг м. Радивилів*</t>
  </si>
  <si>
    <t>отг с. Бабин</t>
  </si>
  <si>
    <t>01.02.2018</t>
  </si>
  <si>
    <t>отг с. Боремель</t>
  </si>
  <si>
    <t>отг с. Бугрин</t>
  </si>
  <si>
    <t>30.01.2018</t>
  </si>
  <si>
    <t>отг с. Висоцьк</t>
  </si>
  <si>
    <t>отг с. Деражне</t>
  </si>
  <si>
    <t>отг с. Козин*</t>
  </si>
  <si>
    <t>отг с. Крупець*</t>
  </si>
  <si>
    <t>отг с. Локниця</t>
  </si>
  <si>
    <t>отг с. Мала Любаша</t>
  </si>
  <si>
    <t>отг с. Миляч</t>
  </si>
  <si>
    <t>отг с. Мирогоща Друга</t>
  </si>
  <si>
    <t>отг с. Немовичі*</t>
  </si>
  <si>
    <t>отг с. Острожець*</t>
  </si>
  <si>
    <t>отг с. Підлозці</t>
  </si>
  <si>
    <t>отг с. Пісків*</t>
  </si>
  <si>
    <t>отг с. Привільне</t>
  </si>
  <si>
    <t>отг с. Тараканів*</t>
  </si>
  <si>
    <t>отг с. Ярославичі*</t>
  </si>
  <si>
    <t>отг с.Бокійма*</t>
  </si>
  <si>
    <t>отг смт Демидівка</t>
  </si>
  <si>
    <t>отг смт Клевань</t>
  </si>
  <si>
    <t>отг смт Клесів</t>
  </si>
  <si>
    <t>отг смт Млинів**</t>
  </si>
  <si>
    <t>отг смт Смига</t>
  </si>
  <si>
    <t>22.01.2018-30.01.2018</t>
  </si>
  <si>
    <t>29.01.2018-30.01.2018</t>
  </si>
  <si>
    <t>01.03.2018-30.03.2018</t>
  </si>
  <si>
    <t>29.01.2018-28.08.2018</t>
  </si>
  <si>
    <t>17.01.2018-06.06.2018</t>
  </si>
  <si>
    <t>07.02.2018-23.04.2018</t>
  </si>
  <si>
    <t>01.02.2018-11.04.2018</t>
  </si>
  <si>
    <t>01.03.2018-27.03.2018</t>
  </si>
  <si>
    <t>01.02.2018-02.08.2018</t>
  </si>
  <si>
    <t>26.01.2018-09.02.2018</t>
  </si>
  <si>
    <t>22.01.2018-18.05.2018</t>
  </si>
  <si>
    <t>26.01.2018-18.05.2018</t>
  </si>
  <si>
    <t>26.01.2018-21.06.2018</t>
  </si>
  <si>
    <t>22.01.2018-31.05.2018</t>
  </si>
  <si>
    <t>12.02.2018-13.02.2018</t>
  </si>
  <si>
    <t>01.03.2018-06.08.2018</t>
  </si>
  <si>
    <t>26.01.2018-31.05.2018</t>
  </si>
  <si>
    <t>12.04.2018-29.05.2018</t>
  </si>
  <si>
    <t>Львівська область всього, 
у тому числі:</t>
  </si>
  <si>
    <t>м. Львів</t>
  </si>
  <si>
    <t>м. Борислав</t>
  </si>
  <si>
    <t>м. Дрогобич</t>
  </si>
  <si>
    <t xml:space="preserve">м. Моршин </t>
  </si>
  <si>
    <t xml:space="preserve">м. Новий Розділ </t>
  </si>
  <si>
    <t xml:space="preserve">м. Самбір </t>
  </si>
  <si>
    <t xml:space="preserve">м. Стрий </t>
  </si>
  <si>
    <t xml:space="preserve">м. Трускавець </t>
  </si>
  <si>
    <t xml:space="preserve">м. Червоноград </t>
  </si>
  <si>
    <t>Бродівський р-н</t>
  </si>
  <si>
    <t>Буський р-н</t>
  </si>
  <si>
    <t>Городоцький  р-н</t>
  </si>
  <si>
    <t>Дрогобицький р-н</t>
  </si>
  <si>
    <t>Жидачівський р-н</t>
  </si>
  <si>
    <t>Жовківський р-н</t>
  </si>
  <si>
    <t>Золочівський р-н</t>
  </si>
  <si>
    <t>Кам.-Бузький р-н</t>
  </si>
  <si>
    <t>Мостиський р-н</t>
  </si>
  <si>
    <t>Перемишлянський р-н</t>
  </si>
  <si>
    <t>Пустомитівський р-н</t>
  </si>
  <si>
    <t>Радехівський р-н</t>
  </si>
  <si>
    <t>Самбірський р-н</t>
  </si>
  <si>
    <t>Сколівський р-н</t>
  </si>
  <si>
    <t>Сокальський р-н</t>
  </si>
  <si>
    <t>Старосамбірський р-н</t>
  </si>
  <si>
    <t>Стрийського р-н</t>
  </si>
  <si>
    <t>Турківський р-н</t>
  </si>
  <si>
    <t>Яворівський р-н</t>
  </si>
  <si>
    <t>18.01.2018-02.02.2018</t>
  </si>
  <si>
    <t>24.01.2018-23.08.2018</t>
  </si>
  <si>
    <t>02.02.2018-25.06.2018</t>
  </si>
  <si>
    <t xml:space="preserve">26.01.2018-22.08.2018 </t>
  </si>
  <si>
    <t>30.01.2018-12.07.2018</t>
  </si>
  <si>
    <t>22.01.2018-09.08.2018</t>
  </si>
  <si>
    <t>31.01.2018-10.07.2018</t>
  </si>
  <si>
    <t>24.01.2018-20.08.2018</t>
  </si>
  <si>
    <t>24.01.2018-31.01.2018</t>
  </si>
  <si>
    <t>16.01.2018-06.03.2018</t>
  </si>
  <si>
    <t>23.01.2018-23.08.2018</t>
  </si>
  <si>
    <t>30.01.2018-27.04.2018</t>
  </si>
  <si>
    <t>24.01.2018-16.07.2018</t>
  </si>
  <si>
    <t>12.02.2018-29.08.2018</t>
  </si>
  <si>
    <t xml:space="preserve">07.02.2018-29.08.2018 </t>
  </si>
  <si>
    <t>29.01.2018-19.04.2018</t>
  </si>
  <si>
    <t>19.01.2018-06.08.2018</t>
  </si>
  <si>
    <t>07.02.2018-28.08.2018</t>
  </si>
  <si>
    <t>17.01.2018-25.07.2018</t>
  </si>
  <si>
    <t>31.01.2018-19.07.2018</t>
  </si>
  <si>
    <t>25.01.2018-04.06.2018</t>
  </si>
  <si>
    <t>06.02.2018-17.08.2018</t>
  </si>
  <si>
    <t xml:space="preserve">18.01.2018-23.08.2018 </t>
  </si>
  <si>
    <t>24.01.2018-16.08.2018</t>
  </si>
  <si>
    <t>30.01.2018-14.03.2018</t>
  </si>
  <si>
    <t>25.01.2018-08.02.2018</t>
  </si>
  <si>
    <t>Полтавська область всього, 
у тому числі:</t>
  </si>
  <si>
    <t>Великобагачанський  р-н</t>
  </si>
  <si>
    <t xml:space="preserve">Гадяцький р-н </t>
  </si>
  <si>
    <t>Глобинський  р-н</t>
  </si>
  <si>
    <t>Гребінківський   р-н</t>
  </si>
  <si>
    <t>Диканський р-н</t>
  </si>
  <si>
    <t xml:space="preserve"> 18.01.2018</t>
  </si>
  <si>
    <t>Зіньківський р-н</t>
  </si>
  <si>
    <t>Карлівський р-н</t>
  </si>
  <si>
    <t>Кобеляцький р-н</t>
  </si>
  <si>
    <t>Козельщенський р-н</t>
  </si>
  <si>
    <t>Котелевський р-н</t>
  </si>
  <si>
    <t>Кременчуцький р-н</t>
  </si>
  <si>
    <t>Лохвицький р-н</t>
  </si>
  <si>
    <t>Лубенський р-н</t>
  </si>
  <si>
    <t>Машівський р-н</t>
  </si>
  <si>
    <t>Миргородський р-н</t>
  </si>
  <si>
    <t>Новосанжарський р-н</t>
  </si>
  <si>
    <t>Оржицький р-н</t>
  </si>
  <si>
    <t>Пирятинський р-н</t>
  </si>
  <si>
    <t>Полтавський р-н</t>
  </si>
  <si>
    <t>Решетилівський р-н</t>
  </si>
  <si>
    <t>Семенівський р-н</t>
  </si>
  <si>
    <t>Хорольський р-н</t>
  </si>
  <si>
    <t>Чорнухинський р-н</t>
  </si>
  <si>
    <t xml:space="preserve"> 22.01.2018 </t>
  </si>
  <si>
    <t>Чутівський р-н</t>
  </si>
  <si>
    <t xml:space="preserve"> 28.02.2018 </t>
  </si>
  <si>
    <t xml:space="preserve">м. Полтава </t>
  </si>
  <si>
    <t xml:space="preserve">м. Кременчук </t>
  </si>
  <si>
    <t>м. Горішні Плавні</t>
  </si>
  <si>
    <t xml:space="preserve">м. Лубни </t>
  </si>
  <si>
    <t xml:space="preserve">отг с. Засулля </t>
  </si>
  <si>
    <t>отг с. Пришиб</t>
  </si>
  <si>
    <t>отг смт Шишаки</t>
  </si>
  <si>
    <t>16.01.2018-31.05.2018</t>
  </si>
  <si>
    <t>16.01.2018-11.06.2018</t>
  </si>
  <si>
    <t>23.01.2018-25.05.2018</t>
  </si>
  <si>
    <t>23.01.2018-25.01.2018</t>
  </si>
  <si>
    <t>15.01.2018-05.04.2018</t>
  </si>
  <si>
    <t>24.01.2018-09.08.2018</t>
  </si>
  <si>
    <t>16.01.2018-25.01.2018</t>
  </si>
  <si>
    <t>18.01.2018-24.07.2018</t>
  </si>
  <si>
    <t>17.01.2018-25.01.2018</t>
  </si>
  <si>
    <t>29.01.2018-26.03.2018</t>
  </si>
  <si>
    <t>05.02.2018-11.04.2018</t>
  </si>
  <si>
    <t>26.01.2018-06.02.2018</t>
  </si>
  <si>
    <t>29.01.2018-06.04.2018</t>
  </si>
  <si>
    <t>26.01.2018-30.01.2018</t>
  </si>
  <si>
    <t>22.01.2018-25.07.2018</t>
  </si>
  <si>
    <t>12.02.2018-16.04.2018</t>
  </si>
  <si>
    <t>23.01.2018-19.03.2018</t>
  </si>
  <si>
    <t>24.01.2018-12.06.2018</t>
  </si>
  <si>
    <t>29.01.2018-27.04.2018</t>
  </si>
  <si>
    <t>02.02.2018-12.02.2018</t>
  </si>
  <si>
    <t>21.01.2018-05.04.2018</t>
  </si>
  <si>
    <t xml:space="preserve">24.01.2018-20.03.2018 </t>
  </si>
  <si>
    <t>05.01.2018-07.02.2018</t>
  </si>
  <si>
    <t>Дніпропетровська область всього, у тому числі:</t>
  </si>
  <si>
    <t>м. Дніпро</t>
  </si>
  <si>
    <t>м. Вільногірськ</t>
  </si>
  <si>
    <t>м. Кам'янське</t>
  </si>
  <si>
    <t>м. Жовті Води</t>
  </si>
  <si>
    <t>м. Кривий Ріг</t>
  </si>
  <si>
    <t>м. Марганець</t>
  </si>
  <si>
    <t>м. Нікополь</t>
  </si>
  <si>
    <t>м. Новомосковськ</t>
  </si>
  <si>
    <t>м. Покров</t>
  </si>
  <si>
    <t>м. Павлоград</t>
  </si>
  <si>
    <t>м. Першотравенськ</t>
  </si>
  <si>
    <t>м. Синельникове</t>
  </si>
  <si>
    <t>м. Тернівка</t>
  </si>
  <si>
    <t>Верхньодніпровський р-н</t>
  </si>
  <si>
    <t>Дніпровський р-н</t>
  </si>
  <si>
    <t>Криворізький р-н</t>
  </si>
  <si>
    <t>Криничанський р-н</t>
  </si>
  <si>
    <t>Магдалинівський р-н</t>
  </si>
  <si>
    <t>Нікопольський р-н</t>
  </si>
  <si>
    <t>Новомосковський р-н</t>
  </si>
  <si>
    <t>отг с. Вербки</t>
  </si>
  <si>
    <t>Петриківський р-н</t>
  </si>
  <si>
    <t>Петропавлівський р-н</t>
  </si>
  <si>
    <t>Покровський р-н</t>
  </si>
  <si>
    <t>П'ятихатський р-н</t>
  </si>
  <si>
    <t>Синельниківський р-н</t>
  </si>
  <si>
    <t>Солонянський р-н</t>
  </si>
  <si>
    <t>Софіївский р-н</t>
  </si>
  <si>
    <t>Широківський р-н</t>
  </si>
  <si>
    <t>отг м. Апостолове</t>
  </si>
  <si>
    <t>отг м. Зеленодольськ</t>
  </si>
  <si>
    <t>отг с. Грушівка</t>
  </si>
  <si>
    <t xml:space="preserve">отг с. Новоолександрівка </t>
  </si>
  <si>
    <t>отг с. Сурсько-Литовське</t>
  </si>
  <si>
    <t>отг смт Божедарівка</t>
  </si>
  <si>
    <t>отг смт Кринички</t>
  </si>
  <si>
    <t>отг смт Солоне</t>
  </si>
  <si>
    <t>отг смт Томаківка</t>
  </si>
  <si>
    <t>отг смт Царичанка</t>
  </si>
  <si>
    <t>Межівський р-н*</t>
  </si>
  <si>
    <t>отг смт Межова**</t>
  </si>
  <si>
    <t>Павлоградський р-н*</t>
  </si>
  <si>
    <t>отг с. Богданівка**</t>
  </si>
  <si>
    <t>Юр'івський р-н*</t>
  </si>
  <si>
    <t>отг смт Юр'ївка**</t>
  </si>
  <si>
    <t>24.01.2018-10.08.2018</t>
  </si>
  <si>
    <t>23.01.2018-21.08.2018</t>
  </si>
  <si>
    <t>29.01.2018-13.08.2018</t>
  </si>
  <si>
    <t>23.01.2018-30.08.2018</t>
  </si>
  <si>
    <t>12.01.2018-28.08.2018</t>
  </si>
  <si>
    <t>22.01.2018-22.08.2018</t>
  </si>
  <si>
    <t>06.02.2018-22.08.2018</t>
  </si>
  <si>
    <t xml:space="preserve">15.01.2018-28.08.2018 </t>
  </si>
  <si>
    <t xml:space="preserve">01.02.2018-31.08.2018  </t>
  </si>
  <si>
    <t>19.01.2018-13.08.2018</t>
  </si>
  <si>
    <t>06.02.2018-14.08.2018</t>
  </si>
  <si>
    <t>31.01.2018-15.08.2018</t>
  </si>
  <si>
    <t>30.01.2018-28.08.2018</t>
  </si>
  <si>
    <t xml:space="preserve">16.02.2018-28.08.2018 </t>
  </si>
  <si>
    <t xml:space="preserve">25.01.2018-21.08.2018   </t>
  </si>
  <si>
    <t xml:space="preserve">21.02.2018-29.08.2018 </t>
  </si>
  <si>
    <t xml:space="preserve">24.01.2018-03.08.2018  </t>
  </si>
  <si>
    <t xml:space="preserve">23.01.2018-28.08.2018 </t>
  </si>
  <si>
    <t xml:space="preserve">30.01.2018-23.08.2018  </t>
  </si>
  <si>
    <t xml:space="preserve">26.01.2018-10.08.2018 </t>
  </si>
  <si>
    <t>05.02.2018-21.08.2018</t>
  </si>
  <si>
    <t xml:space="preserve">29.01.2018-28.08.2018  </t>
  </si>
  <si>
    <t xml:space="preserve">18.01.2018-10.08.2018  </t>
  </si>
  <si>
    <t xml:space="preserve">05.02.2018-27.08.2018  </t>
  </si>
  <si>
    <t xml:space="preserve">31.01.2018-26.06.2018  </t>
  </si>
  <si>
    <t xml:space="preserve">01.02.2018-22.08.2018   </t>
  </si>
  <si>
    <t>13.02.2018-20.08.2018</t>
  </si>
  <si>
    <t>01.02.2018-25.06.2018</t>
  </si>
  <si>
    <t xml:space="preserve">26.01.2018-03.08.2018   </t>
  </si>
  <si>
    <t xml:space="preserve">29.01.2018-30.08.2018   </t>
  </si>
  <si>
    <t>19.01.2018-10.08.2018</t>
  </si>
  <si>
    <t>30.01.2018-22.08.2018</t>
  </si>
  <si>
    <t xml:space="preserve"> 21.02.2018-16.08.2018   </t>
  </si>
  <si>
    <t xml:space="preserve"> 01.03.2018-04.07.2018   </t>
  </si>
  <si>
    <t>19.02.2018-23.08.2018</t>
  </si>
  <si>
    <t xml:space="preserve">22.02.2018-27.08.2018   </t>
  </si>
  <si>
    <t xml:space="preserve">09.02.2018-28.08.2018   </t>
  </si>
  <si>
    <t xml:space="preserve">25.01.2018-23.07.2018  </t>
  </si>
  <si>
    <t>м. Черкаси</t>
  </si>
  <si>
    <t>м. Ватутіне</t>
  </si>
  <si>
    <t>м. Золотоноша</t>
  </si>
  <si>
    <t>м. Канів*</t>
  </si>
  <si>
    <t>м. Сміла</t>
  </si>
  <si>
    <t>м. Умань</t>
  </si>
  <si>
    <t>Городищенський р-н</t>
  </si>
  <si>
    <t>Драбівський р-н</t>
  </si>
  <si>
    <t>Жашківський р-н**</t>
  </si>
  <si>
    <t>Звенигородський р-н</t>
  </si>
  <si>
    <t>Золотоніський р-н</t>
  </si>
  <si>
    <t>Кам'янський р-н**</t>
  </si>
  <si>
    <t>Канівський р-н**</t>
  </si>
  <si>
    <t>Катеринопільський р-н</t>
  </si>
  <si>
    <t>Корсунь-Шевченківський р-н**</t>
  </si>
  <si>
    <t>Лисянський р-н</t>
  </si>
  <si>
    <t>Маньківський р-н**</t>
  </si>
  <si>
    <t>Монастирищенський р-н</t>
  </si>
  <si>
    <t>Смілянський р-н</t>
  </si>
  <si>
    <t>Тальнівський р-н**</t>
  </si>
  <si>
    <t>Уманський р-н**</t>
  </si>
  <si>
    <t>Христинівський р-н</t>
  </si>
  <si>
    <t>Черкаський р-н</t>
  </si>
  <si>
    <t>Чорнобаївський р-н**</t>
  </si>
  <si>
    <t>Шполянський р-н*</t>
  </si>
  <si>
    <t>отг с. Білозір'я</t>
  </si>
  <si>
    <t>отг смт Єрки</t>
  </si>
  <si>
    <t>отг с. Мокра Калигірка</t>
  </si>
  <si>
    <t>отг м. Тальне*</t>
  </si>
  <si>
    <t>отг смт Стеблів*</t>
  </si>
  <si>
    <t>отг с. Набутів*</t>
  </si>
  <si>
    <t>отг с. Селище*</t>
  </si>
  <si>
    <t>отг с. Ротмістрівка*</t>
  </si>
  <si>
    <t>отг м. Шпола**</t>
  </si>
  <si>
    <t>отг с. Степанці*</t>
  </si>
  <si>
    <t>отг с. Мліїв</t>
  </si>
  <si>
    <t>отг с. Бузівка*</t>
  </si>
  <si>
    <t>отг с. Соколівка*</t>
  </si>
  <si>
    <t>отг м. Жашків*</t>
  </si>
  <si>
    <t>отг м. Кам’янка*</t>
  </si>
  <si>
    <t>отг с. Ліпляве*</t>
  </si>
  <si>
    <t>отг с. Карашина*</t>
  </si>
  <si>
    <t xml:space="preserve">отг с. Моринці* </t>
  </si>
  <si>
    <t>отг с. Іваньки*</t>
  </si>
  <si>
    <t>отг с. Паланка*</t>
  </si>
  <si>
    <t>отг с. Степанки*</t>
  </si>
  <si>
    <t>отг с. Іркліїв*</t>
  </si>
  <si>
    <t>отг с. Матусів*</t>
  </si>
  <si>
    <t>отг с. Зорівка</t>
  </si>
  <si>
    <t>отг. с. Михайлівка*</t>
  </si>
  <si>
    <t>отг. смт Буки*</t>
  </si>
  <si>
    <t>Черкаська область всього, у тому числі:</t>
  </si>
  <si>
    <t>29.01.2018-15.08.2018</t>
  </si>
  <si>
    <t>19.01.2018-06.07.2018</t>
  </si>
  <si>
    <t>18.01.2018-20.08.2018</t>
  </si>
  <si>
    <t>12.02.2018-30.08.2018</t>
  </si>
  <si>
    <t>26.01.2018-15.08.2018</t>
  </si>
  <si>
    <t>23.01.2018-24.05.2018</t>
  </si>
  <si>
    <t>02.02.2018-12.03.2018</t>
  </si>
  <si>
    <t>12.02.2018-21.05.2018</t>
  </si>
  <si>
    <t>24.01.2018-28.03.2018</t>
  </si>
  <si>
    <t>29.01.2018-29.05.2018</t>
  </si>
  <si>
    <t>12.02.2018-27.07.2018</t>
  </si>
  <si>
    <t>29.01.2018-13.06.2018</t>
  </si>
  <si>
    <t>31.01.2018-23.07.2018</t>
  </si>
  <si>
    <t>12.02.2018-31.08.2018</t>
  </si>
  <si>
    <t>01.02.2018-15.08.2018</t>
  </si>
  <si>
    <t>06.02.2018-22.03.2018</t>
  </si>
  <si>
    <t>30.01.2018-01.02.2018</t>
  </si>
  <si>
    <t>30.01.2018-07.08.2018</t>
  </si>
  <si>
    <t>20.02.2018-20.02.2018</t>
  </si>
  <si>
    <t>25.01.2018-09.02.2018</t>
  </si>
  <si>
    <t>26.03.2018-18.05.2018</t>
  </si>
  <si>
    <t>Чигиринський р-н</t>
  </si>
  <si>
    <t xml:space="preserve"> Нікольський р-н</t>
  </si>
  <si>
    <t>05.02.2018-09.02.2018</t>
  </si>
  <si>
    <t>Томаківський р-н</t>
  </si>
  <si>
    <t>Кам"янець-Подільський р-н</t>
  </si>
  <si>
    <t>09.08.2018-09.08.2018</t>
  </si>
  <si>
    <t>29.01.2018 02.07.2018</t>
  </si>
  <si>
    <t>24.01.2018 13.03.2018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</si>
</sst>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#,##0.0"/>
    <numFmt numFmtId="165" formatCode="mm/dd/yyyy"/>
    <numFmt numFmtId="166" formatCode="#,##0.000"/>
    <numFmt numFmtId="167" formatCode="#,##0.00000"/>
    <numFmt numFmtId="168" formatCode="0.0"/>
    <numFmt numFmtId="169" formatCode="dd\.mm\.yyyy;@"/>
    <numFmt numFmtId="170" formatCode="#,##0.0;[Red]#,##0.0"/>
  </numFmts>
  <fonts count="23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2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1"/>
    </font>
    <font>
      <sz val="14"/>
      <name val="Times New Roman"/>
      <family val="1"/>
    </font>
    <font>
      <u/>
      <sz val="14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4"/>
      <color indexed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</borders>
  <cellStyleXfs count="7">
    <xf numFmtId="0" fontId="0" fillId="0" borderId="0"/>
    <xf numFmtId="0" fontId="11" fillId="0" borderId="0"/>
    <xf numFmtId="0" fontId="1" fillId="0" borderId="0"/>
    <xf numFmtId="0" fontId="1" fillId="0" borderId="0"/>
    <xf numFmtId="0" fontId="15" fillId="0" borderId="0"/>
    <xf numFmtId="0" fontId="21" fillId="0" borderId="0"/>
    <xf numFmtId="43" fontId="1" fillId="0" borderId="0" applyFont="0" applyFill="0" applyBorder="0" applyAlignment="0" applyProtection="0"/>
  </cellStyleXfs>
  <cellXfs count="373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top"/>
    </xf>
    <xf numFmtId="0" fontId="8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vertical="center"/>
    </xf>
    <xf numFmtId="1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left" vertical="center" wrapText="1"/>
    </xf>
    <xf numFmtId="14" fontId="13" fillId="2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14" fontId="13" fillId="0" borderId="2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/>
    </xf>
    <xf numFmtId="14" fontId="13" fillId="0" borderId="2" xfId="0" applyNumberFormat="1" applyFont="1" applyFill="1" applyBorder="1" applyAlignment="1">
      <alignment horizontal="center" vertical="center" wrapText="1"/>
    </xf>
    <xf numFmtId="14" fontId="13" fillId="0" borderId="5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 wrapText="1"/>
    </xf>
    <xf numFmtId="164" fontId="13" fillId="0" borderId="2" xfId="0" applyNumberFormat="1" applyFont="1" applyFill="1" applyBorder="1" applyAlignment="1">
      <alignment horizontal="righ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left" vertical="center" wrapText="1"/>
    </xf>
    <xf numFmtId="164" fontId="8" fillId="3" borderId="6" xfId="0" applyNumberFormat="1" applyFont="1" applyFill="1" applyBorder="1" applyAlignment="1">
      <alignment horizontal="left" vertical="center" wrapText="1"/>
    </xf>
    <xf numFmtId="14" fontId="13" fillId="2" borderId="2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64" fontId="13" fillId="4" borderId="7" xfId="0" applyNumberFormat="1" applyFont="1" applyFill="1" applyBorder="1" applyAlignment="1">
      <alignment horizontal="left" vertical="center" wrapText="1"/>
    </xf>
    <xf numFmtId="164" fontId="13" fillId="4" borderId="7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center" vertical="center" wrapText="1"/>
    </xf>
    <xf numFmtId="1" fontId="13" fillId="4" borderId="5" xfId="0" applyNumberFormat="1" applyFont="1" applyFill="1" applyBorder="1" applyAlignment="1">
      <alignment horizontal="center" vertical="center" wrapText="1"/>
    </xf>
    <xf numFmtId="164" fontId="13" fillId="4" borderId="5" xfId="0" applyNumberFormat="1" applyFont="1" applyFill="1" applyBorder="1" applyAlignment="1">
      <alignment horizontal="center" vertical="center" wrapText="1"/>
    </xf>
    <xf numFmtId="1" fontId="13" fillId="4" borderId="7" xfId="0" applyNumberFormat="1" applyFont="1" applyFill="1" applyBorder="1" applyAlignment="1">
      <alignment horizontal="center" vertical="center" wrapText="1"/>
    </xf>
    <xf numFmtId="1" fontId="13" fillId="4" borderId="8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4" borderId="9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164" fontId="8" fillId="0" borderId="0" xfId="0" applyNumberFormat="1" applyFont="1" applyFill="1" applyAlignment="1">
      <alignment horizontal="center" vertical="center"/>
    </xf>
    <xf numFmtId="0" fontId="13" fillId="4" borderId="7" xfId="0" applyFont="1" applyFill="1" applyBorder="1" applyAlignment="1">
      <alignment vertical="center" wrapText="1"/>
    </xf>
    <xf numFmtId="14" fontId="13" fillId="4" borderId="5" xfId="0" applyNumberFormat="1" applyFont="1" applyFill="1" applyBorder="1" applyAlignment="1">
      <alignment horizontal="center" vertical="center" wrapText="1"/>
    </xf>
    <xf numFmtId="165" fontId="13" fillId="4" borderId="9" xfId="0" applyNumberFormat="1" applyFont="1" applyFill="1" applyBorder="1" applyAlignment="1">
      <alignment horizontal="center" vertical="center" wrapText="1"/>
    </xf>
    <xf numFmtId="164" fontId="14" fillId="0" borderId="7" xfId="4" applyNumberFormat="1" applyFont="1" applyFill="1" applyBorder="1" applyAlignment="1" applyProtection="1">
      <alignment horizontal="center" vertical="center"/>
      <protection locked="0"/>
    </xf>
    <xf numFmtId="164" fontId="14" fillId="0" borderId="9" xfId="4" applyNumberFormat="1" applyFont="1" applyFill="1" applyBorder="1" applyAlignment="1" applyProtection="1">
      <alignment horizontal="center" vertical="center"/>
      <protection locked="0"/>
    </xf>
    <xf numFmtId="164" fontId="14" fillId="0" borderId="7" xfId="4" applyNumberFormat="1" applyFont="1" applyFill="1" applyBorder="1" applyAlignment="1" applyProtection="1">
      <alignment horizontal="right" vertical="center"/>
      <protection locked="0"/>
    </xf>
    <xf numFmtId="164" fontId="14" fillId="0" borderId="9" xfId="4" applyNumberFormat="1" applyFont="1" applyFill="1" applyBorder="1" applyAlignment="1" applyProtection="1">
      <alignment horizontal="right" vertical="center"/>
      <protection locked="0"/>
    </xf>
    <xf numFmtId="164" fontId="13" fillId="4" borderId="5" xfId="0" applyNumberFormat="1" applyFont="1" applyFill="1" applyBorder="1" applyAlignment="1">
      <alignment horizontal="right" vertical="center" wrapText="1"/>
    </xf>
    <xf numFmtId="164" fontId="13" fillId="0" borderId="7" xfId="0" applyNumberFormat="1" applyFont="1" applyFill="1" applyBorder="1" applyAlignment="1">
      <alignment horizontal="right" vertical="center" wrapText="1"/>
    </xf>
    <xf numFmtId="164" fontId="13" fillId="4" borderId="7" xfId="0" applyNumberFormat="1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164" fontId="13" fillId="4" borderId="5" xfId="0" applyNumberFormat="1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vertical="center" wrapText="1"/>
    </xf>
    <xf numFmtId="14" fontId="13" fillId="0" borderId="3" xfId="0" applyNumberFormat="1" applyFont="1" applyFill="1" applyBorder="1" applyAlignment="1">
      <alignment horizontal="left" vertical="center" wrapText="1"/>
    </xf>
    <xf numFmtId="164" fontId="8" fillId="5" borderId="6" xfId="0" applyNumberFormat="1" applyFont="1" applyFill="1" applyBorder="1" applyAlignment="1">
      <alignment horizontal="right" vertical="center" wrapText="1"/>
    </xf>
    <xf numFmtId="164" fontId="14" fillId="0" borderId="5" xfId="4" applyNumberFormat="1" applyFont="1" applyFill="1" applyBorder="1" applyAlignment="1" applyProtection="1">
      <alignment horizontal="center" vertical="center"/>
      <protection locked="0"/>
    </xf>
    <xf numFmtId="14" fontId="13" fillId="2" borderId="3" xfId="0" applyNumberFormat="1" applyFont="1" applyFill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right" vertical="center" wrapText="1"/>
    </xf>
    <xf numFmtId="164" fontId="14" fillId="0" borderId="5" xfId="4" applyNumberFormat="1" applyFont="1" applyFill="1" applyBorder="1" applyAlignment="1" applyProtection="1">
      <alignment horizontal="right" vertical="center"/>
      <protection locked="0"/>
    </xf>
    <xf numFmtId="3" fontId="8" fillId="5" borderId="6" xfId="0" applyNumberFormat="1" applyFont="1" applyFill="1" applyBorder="1" applyAlignment="1">
      <alignment horizontal="right" vertical="center" wrapText="1"/>
    </xf>
    <xf numFmtId="0" fontId="13" fillId="6" borderId="1" xfId="0" applyFont="1" applyFill="1" applyBorder="1" applyAlignment="1">
      <alignment horizontal="center" vertical="center" wrapText="1"/>
    </xf>
    <xf numFmtId="164" fontId="8" fillId="6" borderId="1" xfId="0" applyNumberFormat="1" applyFont="1" applyFill="1" applyBorder="1" applyAlignment="1">
      <alignment horizontal="right" vertical="center" wrapText="1"/>
    </xf>
    <xf numFmtId="164" fontId="13" fillId="6" borderId="2" xfId="0" applyNumberFormat="1" applyFont="1" applyFill="1" applyBorder="1" applyAlignment="1">
      <alignment horizontal="right" vertical="center" wrapText="1"/>
    </xf>
    <xf numFmtId="14" fontId="13" fillId="6" borderId="2" xfId="0" applyNumberFormat="1" applyFont="1" applyFill="1" applyBorder="1" applyAlignment="1">
      <alignment horizontal="center" vertical="center" wrapText="1"/>
    </xf>
    <xf numFmtId="1" fontId="13" fillId="6" borderId="2" xfId="0" applyNumberFormat="1" applyFont="1" applyFill="1" applyBorder="1" applyAlignment="1">
      <alignment horizontal="center" vertical="center" wrapText="1"/>
    </xf>
    <xf numFmtId="164" fontId="13" fillId="6" borderId="1" xfId="0" applyNumberFormat="1" applyFont="1" applyFill="1" applyBorder="1" applyAlignment="1">
      <alignment horizontal="right" vertical="center" wrapText="1"/>
    </xf>
    <xf numFmtId="1" fontId="13" fillId="6" borderId="1" xfId="0" applyNumberFormat="1" applyFont="1" applyFill="1" applyBorder="1" applyAlignment="1">
      <alignment horizontal="center" vertical="center" wrapText="1"/>
    </xf>
    <xf numFmtId="14" fontId="13" fillId="6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 applyProtection="1">
      <alignment horizontal="left" vertical="center" wrapText="1"/>
      <protection hidden="1"/>
    </xf>
    <xf numFmtId="164" fontId="14" fillId="6" borderId="1" xfId="0" applyNumberFormat="1" applyFont="1" applyFill="1" applyBorder="1" applyAlignment="1">
      <alignment horizontal="right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164" fontId="8" fillId="6" borderId="2" xfId="0" applyNumberFormat="1" applyFont="1" applyFill="1" applyBorder="1" applyAlignment="1">
      <alignment horizontal="right" vertical="center" wrapText="1"/>
    </xf>
    <xf numFmtId="164" fontId="8" fillId="3" borderId="6" xfId="0" applyNumberFormat="1" applyFont="1" applyFill="1" applyBorder="1" applyAlignment="1">
      <alignment horizontal="center" vertical="center" wrapText="1"/>
    </xf>
    <xf numFmtId="1" fontId="8" fillId="3" borderId="6" xfId="0" applyNumberFormat="1" applyFont="1" applyFill="1" applyBorder="1" applyAlignment="1">
      <alignment horizontal="center" vertical="center" wrapText="1"/>
    </xf>
    <xf numFmtId="49" fontId="14" fillId="6" borderId="2" xfId="0" applyNumberFormat="1" applyFont="1" applyFill="1" applyBorder="1" applyAlignment="1">
      <alignment horizontal="left" vertical="center" wrapText="1"/>
    </xf>
    <xf numFmtId="49" fontId="14" fillId="6" borderId="1" xfId="0" applyNumberFormat="1" applyFont="1" applyFill="1" applyBorder="1" applyAlignment="1">
      <alignment horizontal="left" vertical="center" wrapText="1"/>
    </xf>
    <xf numFmtId="164" fontId="13" fillId="4" borderId="8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 wrapText="1"/>
    </xf>
    <xf numFmtId="164" fontId="13" fillId="4" borderId="8" xfId="0" applyNumberFormat="1" applyFont="1" applyFill="1" applyBorder="1" applyAlignment="1">
      <alignment horizontal="center" vertical="center" wrapText="1"/>
    </xf>
    <xf numFmtId="164" fontId="14" fillId="0" borderId="8" xfId="4" applyNumberFormat="1" applyFont="1" applyFill="1" applyBorder="1" applyAlignment="1" applyProtection="1">
      <alignment horizontal="center" vertical="center"/>
      <protection locked="0"/>
    </xf>
    <xf numFmtId="164" fontId="14" fillId="0" borderId="8" xfId="4" applyNumberFormat="1" applyFont="1" applyFill="1" applyBorder="1" applyAlignment="1" applyProtection="1">
      <alignment horizontal="right" vertical="center"/>
      <protection locked="0"/>
    </xf>
    <xf numFmtId="14" fontId="13" fillId="0" borderId="4" xfId="0" applyNumberFormat="1" applyFont="1" applyFill="1" applyBorder="1" applyAlignment="1">
      <alignment horizontal="center" vertical="center" wrapText="1"/>
    </xf>
    <xf numFmtId="164" fontId="13" fillId="4" borderId="8" xfId="0" applyNumberFormat="1" applyFont="1" applyFill="1" applyBorder="1" applyAlignment="1">
      <alignment horizontal="right" vertical="center" wrapText="1"/>
    </xf>
    <xf numFmtId="1" fontId="8" fillId="3" borderId="6" xfId="0" applyNumberFormat="1" applyFont="1" applyFill="1" applyBorder="1" applyAlignment="1">
      <alignment horizontal="right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 wrapText="1"/>
    </xf>
    <xf numFmtId="164" fontId="8" fillId="3" borderId="11" xfId="0" applyNumberFormat="1" applyFont="1" applyFill="1" applyBorder="1" applyAlignment="1">
      <alignment horizontal="right" vertical="center" wrapText="1"/>
    </xf>
    <xf numFmtId="4" fontId="13" fillId="0" borderId="2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14" fontId="13" fillId="0" borderId="1" xfId="0" applyNumberFormat="1" applyFont="1" applyFill="1" applyBorder="1" applyAlignment="1">
      <alignment horizontal="center" vertical="top" wrapText="1"/>
    </xf>
    <xf numFmtId="164" fontId="13" fillId="0" borderId="5" xfId="0" applyNumberFormat="1" applyFont="1" applyFill="1" applyBorder="1" applyAlignment="1">
      <alignment horizontal="right" vertical="center" wrapText="1"/>
    </xf>
    <xf numFmtId="164" fontId="14" fillId="0" borderId="1" xfId="0" applyNumberFormat="1" applyFont="1" applyFill="1" applyBorder="1" applyAlignment="1">
      <alignment horizontal="right" vertical="center" wrapText="1"/>
    </xf>
    <xf numFmtId="164" fontId="13" fillId="0" borderId="1" xfId="0" applyNumberFormat="1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 wrapText="1"/>
    </xf>
    <xf numFmtId="4" fontId="8" fillId="3" borderId="6" xfId="0" applyNumberFormat="1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vertical="center" wrapText="1"/>
    </xf>
    <xf numFmtId="164" fontId="14" fillId="0" borderId="3" xfId="0" applyNumberFormat="1" applyFont="1" applyFill="1" applyBorder="1" applyAlignment="1">
      <alignment horizontal="right" vertical="center" wrapText="1"/>
    </xf>
    <xf numFmtId="14" fontId="13" fillId="0" borderId="3" xfId="0" applyNumberFormat="1" applyFont="1" applyFill="1" applyBorder="1" applyAlignment="1">
      <alignment horizontal="center" vertical="center" wrapText="1"/>
    </xf>
    <xf numFmtId="164" fontId="14" fillId="6" borderId="1" xfId="0" applyNumberFormat="1" applyFont="1" applyFill="1" applyBorder="1" applyAlignment="1">
      <alignment horizontal="right" vertical="top" wrapText="1"/>
    </xf>
    <xf numFmtId="3" fontId="14" fillId="6" borderId="1" xfId="0" applyNumberFormat="1" applyFont="1" applyFill="1" applyBorder="1" applyAlignment="1">
      <alignment horizontal="center" vertical="top" wrapText="1"/>
    </xf>
    <xf numFmtId="0" fontId="14" fillId="6" borderId="1" xfId="0" applyNumberFormat="1" applyFont="1" applyFill="1" applyBorder="1" applyAlignment="1">
      <alignment horizontal="center" vertical="top" wrapText="1"/>
    </xf>
    <xf numFmtId="3" fontId="14" fillId="6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top" wrapText="1"/>
    </xf>
    <xf numFmtId="164" fontId="14" fillId="0" borderId="1" xfId="0" applyNumberFormat="1" applyFont="1" applyFill="1" applyBorder="1" applyAlignment="1">
      <alignment horizontal="right" vertical="top" wrapText="1"/>
    </xf>
    <xf numFmtId="0" fontId="13" fillId="6" borderId="3" xfId="0" applyFont="1" applyFill="1" applyBorder="1" applyAlignment="1">
      <alignment horizontal="center" vertical="center" wrapText="1"/>
    </xf>
    <xf numFmtId="49" fontId="14" fillId="6" borderId="3" xfId="0" applyNumberFormat="1" applyFont="1" applyFill="1" applyBorder="1" applyAlignment="1">
      <alignment horizontal="left" vertical="center" wrapText="1"/>
    </xf>
    <xf numFmtId="164" fontId="8" fillId="6" borderId="3" xfId="0" applyNumberFormat="1" applyFont="1" applyFill="1" applyBorder="1" applyAlignment="1">
      <alignment horizontal="right" vertical="center" wrapText="1"/>
    </xf>
    <xf numFmtId="164" fontId="13" fillId="6" borderId="3" xfId="0" applyNumberFormat="1" applyFont="1" applyFill="1" applyBorder="1" applyAlignment="1">
      <alignment horizontal="right" vertical="center" wrapText="1"/>
    </xf>
    <xf numFmtId="14" fontId="13" fillId="6" borderId="4" xfId="0" applyNumberFormat="1" applyFont="1" applyFill="1" applyBorder="1" applyAlignment="1">
      <alignment horizontal="center" vertical="center" wrapText="1"/>
    </xf>
    <xf numFmtId="1" fontId="13" fillId="6" borderId="3" xfId="0" applyNumberFormat="1" applyFont="1" applyFill="1" applyBorder="1" applyAlignment="1">
      <alignment horizontal="center" vertical="center" wrapText="1"/>
    </xf>
    <xf numFmtId="164" fontId="14" fillId="6" borderId="2" xfId="0" applyNumberFormat="1" applyFont="1" applyFill="1" applyBorder="1" applyAlignment="1">
      <alignment horizontal="right" vertical="top" wrapText="1"/>
    </xf>
    <xf numFmtId="3" fontId="14" fillId="6" borderId="2" xfId="0" applyNumberFormat="1" applyFont="1" applyFill="1" applyBorder="1" applyAlignment="1">
      <alignment horizontal="center" vertical="top" wrapText="1"/>
    </xf>
    <xf numFmtId="0" fontId="16" fillId="3" borderId="6" xfId="0" applyFont="1" applyFill="1" applyBorder="1" applyAlignment="1">
      <alignment horizontal="left" vertical="center" wrapText="1"/>
    </xf>
    <xf numFmtId="164" fontId="16" fillId="3" borderId="6" xfId="0" applyNumberFormat="1" applyFont="1" applyFill="1" applyBorder="1" applyAlignment="1">
      <alignment horizontal="right" vertical="center" wrapText="1"/>
    </xf>
    <xf numFmtId="166" fontId="16" fillId="3" borderId="6" xfId="0" applyNumberFormat="1" applyFont="1" applyFill="1" applyBorder="1" applyAlignment="1">
      <alignment horizontal="right" vertical="center" wrapText="1"/>
    </xf>
    <xf numFmtId="164" fontId="16" fillId="3" borderId="11" xfId="0" applyNumberFormat="1" applyFont="1" applyFill="1" applyBorder="1" applyAlignment="1">
      <alignment horizontal="right" vertical="center" wrapText="1"/>
    </xf>
    <xf numFmtId="3" fontId="16" fillId="3" borderId="6" xfId="0" applyNumberFormat="1" applyFont="1" applyFill="1" applyBorder="1" applyAlignment="1">
      <alignment horizontal="right" vertical="center" wrapText="1"/>
    </xf>
    <xf numFmtId="0" fontId="14" fillId="6" borderId="2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64" fontId="14" fillId="6" borderId="2" xfId="0" applyNumberFormat="1" applyFont="1" applyFill="1" applyBorder="1" applyAlignment="1">
      <alignment horizontal="right" vertical="center" wrapText="1"/>
    </xf>
    <xf numFmtId="0" fontId="14" fillId="6" borderId="2" xfId="0" applyNumberFormat="1" applyFont="1" applyFill="1" applyBorder="1" applyAlignment="1">
      <alignment horizontal="center" vertical="top" wrapText="1"/>
    </xf>
    <xf numFmtId="166" fontId="14" fillId="6" borderId="1" xfId="0" applyNumberFormat="1" applyFont="1" applyFill="1" applyBorder="1" applyAlignment="1">
      <alignment horizontal="center" vertical="top" wrapText="1"/>
    </xf>
    <xf numFmtId="14" fontId="14" fillId="6" borderId="1" xfId="0" applyNumberFormat="1" applyFont="1" applyFill="1" applyBorder="1" applyAlignment="1">
      <alignment horizontal="center" vertical="top" wrapText="1"/>
    </xf>
    <xf numFmtId="166" fontId="13" fillId="0" borderId="1" xfId="0" applyNumberFormat="1" applyFont="1" applyFill="1" applyBorder="1" applyAlignment="1">
      <alignment horizontal="center" vertical="top" wrapText="1"/>
    </xf>
    <xf numFmtId="14" fontId="14" fillId="0" borderId="1" xfId="0" applyNumberFormat="1" applyFont="1" applyFill="1" applyBorder="1" applyAlignment="1">
      <alignment horizontal="center" vertical="top" wrapText="1"/>
    </xf>
    <xf numFmtId="164" fontId="8" fillId="0" borderId="6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 applyProtection="1">
      <alignment horizontal="center" vertical="center" wrapText="1"/>
    </xf>
    <xf numFmtId="164" fontId="13" fillId="0" borderId="2" xfId="0" applyNumberFormat="1" applyFont="1" applyFill="1" applyBorder="1" applyAlignment="1" applyProtection="1">
      <alignment horizontal="center" vertical="center" wrapText="1"/>
    </xf>
    <xf numFmtId="167" fontId="13" fillId="0" borderId="2" xfId="0" applyNumberFormat="1" applyFont="1" applyFill="1" applyBorder="1" applyAlignment="1">
      <alignment horizontal="center" vertical="center" wrapText="1"/>
    </xf>
    <xf numFmtId="167" fontId="13" fillId="0" borderId="5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64" fontId="8" fillId="3" borderId="6" xfId="0" applyNumberFormat="1" applyFont="1" applyFill="1" applyBorder="1" applyAlignment="1" applyProtection="1">
      <alignment horizontal="right" vertical="center" wrapText="1"/>
    </xf>
    <xf numFmtId="0" fontId="8" fillId="3" borderId="6" xfId="0" applyFont="1" applyFill="1" applyBorder="1" applyAlignment="1">
      <alignment horizontal="right" vertical="center" wrapText="1"/>
    </xf>
    <xf numFmtId="164" fontId="13" fillId="0" borderId="2" xfId="0" applyNumberFormat="1" applyFont="1" applyFill="1" applyBorder="1" applyAlignment="1" applyProtection="1">
      <alignment vertical="center" wrapText="1"/>
    </xf>
    <xf numFmtId="164" fontId="8" fillId="3" borderId="6" xfId="0" applyNumberFormat="1" applyFont="1" applyFill="1" applyBorder="1" applyAlignment="1">
      <alignment vertical="center" wrapText="1"/>
    </xf>
    <xf numFmtId="164" fontId="13" fillId="2" borderId="2" xfId="0" applyNumberFormat="1" applyFont="1" applyFill="1" applyBorder="1" applyAlignment="1">
      <alignment vertical="center" wrapText="1"/>
    </xf>
    <xf numFmtId="164" fontId="13" fillId="2" borderId="5" xfId="0" applyNumberFormat="1" applyFont="1" applyFill="1" applyBorder="1" applyAlignment="1">
      <alignment vertical="center" wrapText="1"/>
    </xf>
    <xf numFmtId="164" fontId="13" fillId="0" borderId="1" xfId="0" applyNumberFormat="1" applyFont="1" applyFill="1" applyBorder="1" applyAlignment="1" applyProtection="1">
      <alignment horizontal="right" vertical="center" wrapText="1"/>
    </xf>
    <xf numFmtId="164" fontId="13" fillId="0" borderId="2" xfId="0" applyNumberFormat="1" applyFont="1" applyFill="1" applyBorder="1" applyAlignment="1" applyProtection="1">
      <alignment horizontal="right" vertical="center" wrapText="1"/>
    </xf>
    <xf numFmtId="164" fontId="16" fillId="3" borderId="10" xfId="0" applyNumberFormat="1" applyFont="1" applyFill="1" applyBorder="1" applyAlignment="1">
      <alignment horizontal="right" vertical="center" wrapText="1"/>
    </xf>
    <xf numFmtId="14" fontId="16" fillId="3" borderId="6" xfId="0" applyNumberFormat="1" applyFont="1" applyFill="1" applyBorder="1" applyAlignment="1">
      <alignment horizontal="center" vertical="center" wrapText="1"/>
    </xf>
    <xf numFmtId="1" fontId="16" fillId="3" borderId="6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vertical="center"/>
    </xf>
    <xf numFmtId="164" fontId="14" fillId="0" borderId="7" xfId="0" applyNumberFormat="1" applyFont="1" applyFill="1" applyBorder="1" applyAlignment="1">
      <alignment horizontal="center" vertical="center" wrapText="1"/>
    </xf>
    <xf numFmtId="14" fontId="13" fillId="0" borderId="7" xfId="0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/>
    </xf>
    <xf numFmtId="164" fontId="14" fillId="0" borderId="5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right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right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164" fontId="14" fillId="0" borderId="7" xfId="0" applyNumberFormat="1" applyFont="1" applyFill="1" applyBorder="1" applyAlignment="1">
      <alignment horizontal="right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right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164" fontId="16" fillId="3" borderId="6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left" vertical="center" wrapText="1"/>
      <protection hidden="1"/>
    </xf>
    <xf numFmtId="0" fontId="13" fillId="0" borderId="7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1" fontId="8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 applyProtection="1">
      <alignment horizontal="left" vertical="center" wrapText="1"/>
      <protection hidden="1"/>
    </xf>
    <xf numFmtId="0" fontId="14" fillId="0" borderId="1" xfId="0" applyFont="1" applyFill="1" applyBorder="1" applyAlignment="1" applyProtection="1">
      <alignment horizontal="left" vertical="center" wrapText="1"/>
      <protection hidden="1"/>
    </xf>
    <xf numFmtId="168" fontId="13" fillId="0" borderId="2" xfId="0" applyNumberFormat="1" applyFont="1" applyFill="1" applyBorder="1" applyAlignment="1">
      <alignment horizontal="right" vertical="center" wrapText="1"/>
    </xf>
    <xf numFmtId="168" fontId="13" fillId="0" borderId="1" xfId="0" applyNumberFormat="1" applyFont="1" applyFill="1" applyBorder="1" applyAlignment="1">
      <alignment horizontal="right" vertical="center" wrapText="1"/>
    </xf>
    <xf numFmtId="168" fontId="13" fillId="0" borderId="7" xfId="0" applyNumberFormat="1" applyFont="1" applyFill="1" applyBorder="1" applyAlignment="1">
      <alignment horizontal="right" vertical="center" wrapText="1"/>
    </xf>
    <xf numFmtId="14" fontId="8" fillId="3" borderId="10" xfId="0" applyNumberFormat="1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right" vertical="center" wrapText="1"/>
    </xf>
    <xf numFmtId="14" fontId="13" fillId="2" borderId="2" xfId="0" applyNumberFormat="1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right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164" fontId="14" fillId="0" borderId="1" xfId="0" applyNumberFormat="1" applyFont="1" applyFill="1" applyBorder="1" applyAlignment="1" applyProtection="1">
      <alignment horizontal="center" vertical="center"/>
      <protection locked="0"/>
    </xf>
    <xf numFmtId="1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left"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164" fontId="8" fillId="3" borderId="6" xfId="0" applyNumberFormat="1" applyFont="1" applyFill="1" applyBorder="1" applyAlignment="1">
      <alignment horizontal="right" vertical="center"/>
    </xf>
    <xf numFmtId="164" fontId="8" fillId="3" borderId="10" xfId="0" applyNumberFormat="1" applyFont="1" applyFill="1" applyBorder="1" applyAlignment="1">
      <alignment horizontal="right" vertical="center"/>
    </xf>
    <xf numFmtId="3" fontId="16" fillId="3" borderId="10" xfId="0" applyNumberFormat="1" applyFont="1" applyFill="1" applyBorder="1" applyAlignment="1">
      <alignment horizontal="right" vertical="center" wrapText="1"/>
    </xf>
    <xf numFmtId="164" fontId="14" fillId="0" borderId="2" xfId="0" applyNumberFormat="1" applyFont="1" applyFill="1" applyBorder="1" applyAlignment="1">
      <alignment horizontal="right" vertical="center"/>
    </xf>
    <xf numFmtId="164" fontId="14" fillId="0" borderId="1" xfId="0" applyNumberFormat="1" applyFont="1" applyFill="1" applyBorder="1" applyAlignment="1">
      <alignment horizontal="right" vertical="center"/>
    </xf>
    <xf numFmtId="164" fontId="14" fillId="0" borderId="1" xfId="0" applyNumberFormat="1" applyFont="1" applyFill="1" applyBorder="1" applyAlignment="1" applyProtection="1">
      <alignment horizontal="right" vertical="center"/>
      <protection locked="0"/>
    </xf>
    <xf numFmtId="0" fontId="13" fillId="0" borderId="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left" vertical="center" wrapText="1"/>
    </xf>
    <xf numFmtId="164" fontId="13" fillId="2" borderId="2" xfId="0" applyNumberFormat="1" applyFont="1" applyFill="1" applyBorder="1" applyAlignment="1">
      <alignment horizontal="left"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64" fontId="13" fillId="2" borderId="5" xfId="0" applyNumberFormat="1" applyFont="1" applyFill="1" applyBorder="1" applyAlignment="1">
      <alignment horizontal="left" vertical="center" wrapText="1"/>
    </xf>
    <xf numFmtId="164" fontId="13" fillId="2" borderId="1" xfId="0" applyNumberFormat="1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left" vertical="center" wrapText="1"/>
    </xf>
    <xf numFmtId="164" fontId="13" fillId="2" borderId="7" xfId="0" applyNumberFormat="1" applyFont="1" applyFill="1" applyBorder="1" applyAlignment="1">
      <alignment horizontal="left" vertical="center" wrapText="1"/>
    </xf>
    <xf numFmtId="1" fontId="14" fillId="4" borderId="7" xfId="0" applyNumberFormat="1" applyFont="1" applyFill="1" applyBorder="1" applyAlignment="1">
      <alignment horizontal="center" vertical="center" wrapText="1"/>
    </xf>
    <xf numFmtId="164" fontId="13" fillId="2" borderId="7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vertical="top"/>
    </xf>
    <xf numFmtId="14" fontId="13" fillId="4" borderId="5" xfId="0" applyNumberFormat="1" applyFont="1" applyFill="1" applyBorder="1" applyAlignment="1">
      <alignment horizontal="center" vertical="top" wrapText="1"/>
    </xf>
    <xf numFmtId="14" fontId="13" fillId="4" borderId="7" xfId="0" applyNumberFormat="1" applyFont="1" applyFill="1" applyBorder="1" applyAlignment="1">
      <alignment horizontal="center" vertical="top" wrapText="1"/>
    </xf>
    <xf numFmtId="14" fontId="13" fillId="0" borderId="7" xfId="0" applyNumberFormat="1" applyFont="1" applyFill="1" applyBorder="1" applyAlignment="1">
      <alignment horizontal="center" vertical="top" wrapText="1"/>
    </xf>
    <xf numFmtId="14" fontId="14" fillId="4" borderId="7" xfId="0" applyNumberFormat="1" applyFont="1" applyFill="1" applyBorder="1" applyAlignment="1">
      <alignment horizontal="center" vertical="top" wrapText="1"/>
    </xf>
    <xf numFmtId="14" fontId="13" fillId="6" borderId="7" xfId="0" applyNumberFormat="1" applyFont="1" applyFill="1" applyBorder="1" applyAlignment="1">
      <alignment horizontal="center" vertical="center" wrapText="1"/>
    </xf>
    <xf numFmtId="1" fontId="13" fillId="6" borderId="7" xfId="0" applyNumberFormat="1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vertical="center" wrapText="1"/>
    </xf>
    <xf numFmtId="14" fontId="14" fillId="6" borderId="5" xfId="0" applyNumberFormat="1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14" fontId="14" fillId="6" borderId="7" xfId="0" applyNumberFormat="1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164" fontId="13" fillId="6" borderId="7" xfId="0" applyNumberFormat="1" applyFont="1" applyFill="1" applyBorder="1" applyAlignment="1">
      <alignment horizontal="right" vertical="center" wrapText="1"/>
    </xf>
    <xf numFmtId="164" fontId="13" fillId="6" borderId="5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vertical="center"/>
    </xf>
    <xf numFmtId="14" fontId="13" fillId="0" borderId="18" xfId="0" applyNumberFormat="1" applyFont="1" applyFill="1" applyBorder="1" applyAlignment="1">
      <alignment horizontal="center" vertical="center" wrapText="1"/>
    </xf>
    <xf numFmtId="1" fontId="13" fillId="0" borderId="17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4" fontId="13" fillId="0" borderId="2" xfId="0" applyNumberFormat="1" applyFont="1" applyFill="1" applyBorder="1" applyAlignment="1">
      <alignment vertical="center"/>
    </xf>
    <xf numFmtId="14" fontId="13" fillId="0" borderId="20" xfId="0" applyNumberFormat="1" applyFont="1" applyFill="1" applyBorder="1" applyAlignment="1">
      <alignment horizontal="center" vertical="center" wrapText="1"/>
    </xf>
    <xf numFmtId="1" fontId="13" fillId="0" borderId="19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vertical="center"/>
    </xf>
    <xf numFmtId="164" fontId="8" fillId="3" borderId="10" xfId="0" applyNumberFormat="1" applyFont="1" applyFill="1" applyBorder="1" applyAlignment="1">
      <alignment horizontal="center" vertical="center" wrapText="1"/>
    </xf>
    <xf numFmtId="170" fontId="13" fillId="0" borderId="1" xfId="0" applyNumberFormat="1" applyFont="1" applyFill="1" applyBorder="1" applyAlignment="1">
      <alignment horizontal="center" vertical="center" wrapText="1"/>
    </xf>
    <xf numFmtId="170" fontId="14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4" fontId="14" fillId="0" borderId="1" xfId="4" applyNumberFormat="1" applyFont="1" applyFill="1" applyBorder="1" applyAlignment="1" applyProtection="1">
      <alignment horizontal="center" vertical="center" wrapText="1"/>
      <protection hidden="1"/>
    </xf>
    <xf numFmtId="164" fontId="13" fillId="0" borderId="1" xfId="4" applyNumberFormat="1" applyFont="1" applyFill="1" applyBorder="1" applyAlignment="1">
      <alignment horizontal="right" vertical="center" wrapText="1"/>
    </xf>
    <xf numFmtId="1" fontId="13" fillId="0" borderId="1" xfId="4" applyNumberFormat="1" applyFont="1" applyFill="1" applyBorder="1" applyAlignment="1">
      <alignment horizontal="center" vertical="center" wrapText="1"/>
    </xf>
    <xf numFmtId="164" fontId="14" fillId="0" borderId="1" xfId="4" applyNumberFormat="1" applyFont="1" applyFill="1" applyBorder="1" applyAlignment="1">
      <alignment horizontal="right" vertical="center" wrapText="1"/>
    </xf>
    <xf numFmtId="0" fontId="13" fillId="0" borderId="1" xfId="4" applyFont="1" applyFill="1" applyBorder="1" applyAlignment="1">
      <alignment horizontal="left" vertical="center" wrapText="1"/>
    </xf>
    <xf numFmtId="4" fontId="14" fillId="0" borderId="1" xfId="5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165" fontId="13" fillId="0" borderId="1" xfId="0" applyNumberFormat="1" applyFont="1" applyFill="1" applyBorder="1" applyAlignment="1">
      <alignment horizontal="center" vertical="center" wrapText="1"/>
    </xf>
    <xf numFmtId="169" fontId="13" fillId="0" borderId="1" xfId="0" applyNumberFormat="1" applyFont="1" applyFill="1" applyBorder="1" applyAlignment="1">
      <alignment horizontal="center" vertical="center" wrapText="1"/>
    </xf>
    <xf numFmtId="14" fontId="13" fillId="0" borderId="1" xfId="4" applyNumberFormat="1" applyFont="1" applyFill="1" applyBorder="1" applyAlignment="1">
      <alignment horizontal="center" vertical="center" wrapText="1"/>
    </xf>
    <xf numFmtId="164" fontId="14" fillId="0" borderId="1" xfId="4" applyNumberFormat="1" applyFont="1" applyFill="1" applyBorder="1" applyAlignment="1" applyProtection="1">
      <alignment horizontal="right" vertical="center" wrapText="1"/>
      <protection hidden="1"/>
    </xf>
    <xf numFmtId="164" fontId="14" fillId="0" borderId="1" xfId="4" applyNumberFormat="1" applyFont="1" applyFill="1" applyBorder="1" applyAlignment="1" applyProtection="1">
      <alignment horizontal="right" vertical="center"/>
      <protection hidden="1"/>
    </xf>
    <xf numFmtId="14" fontId="13" fillId="0" borderId="1" xfId="0" applyNumberFormat="1" applyFont="1" applyFill="1" applyBorder="1" applyAlignment="1">
      <alignment horizontal="right" vertical="center" wrapText="1"/>
    </xf>
    <xf numFmtId="2" fontId="13" fillId="0" borderId="1" xfId="0" applyNumberFormat="1" applyFont="1" applyFill="1" applyBorder="1" applyAlignment="1">
      <alignment horizontal="right" vertical="center" wrapText="1"/>
    </xf>
    <xf numFmtId="1" fontId="13" fillId="0" borderId="1" xfId="0" applyNumberFormat="1" applyFont="1" applyFill="1" applyBorder="1" applyAlignment="1">
      <alignment horizontal="right" vertical="center" wrapText="1"/>
    </xf>
    <xf numFmtId="0" fontId="13" fillId="0" borderId="1" xfId="0" applyNumberFormat="1" applyFont="1" applyFill="1" applyBorder="1" applyAlignment="1">
      <alignment horizontal="right" vertical="center" wrapText="1"/>
    </xf>
    <xf numFmtId="3" fontId="8" fillId="3" borderId="1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vertical="center"/>
    </xf>
    <xf numFmtId="164" fontId="22" fillId="0" borderId="2" xfId="0" applyNumberFormat="1" applyFont="1" applyFill="1" applyBorder="1" applyAlignment="1">
      <alignment horizontal="right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4" fontId="13" fillId="0" borderId="23" xfId="0" applyNumberFormat="1" applyFont="1" applyFill="1" applyBorder="1" applyAlignment="1">
      <alignment horizontal="center" vertical="center" wrapText="1"/>
    </xf>
    <xf numFmtId="14" fontId="13" fillId="0" borderId="22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4" fontId="13" fillId="0" borderId="21" xfId="0" applyNumberFormat="1" applyFont="1" applyFill="1" applyBorder="1" applyAlignment="1">
      <alignment horizontal="center" vertical="center" wrapText="1"/>
    </xf>
    <xf numFmtId="1" fontId="8" fillId="3" borderId="10" xfId="0" applyNumberFormat="1" applyFont="1" applyFill="1" applyBorder="1" applyAlignment="1">
      <alignment horizontal="right" vertical="center" wrapText="1"/>
    </xf>
    <xf numFmtId="164" fontId="13" fillId="0" borderId="4" xfId="0" applyNumberFormat="1" applyFont="1" applyFill="1" applyBorder="1" applyAlignment="1">
      <alignment horizontal="right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/>
    </xf>
    <xf numFmtId="164" fontId="14" fillId="0" borderId="8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right" vertical="center" wrapText="1"/>
    </xf>
    <xf numFmtId="14" fontId="13" fillId="0" borderId="8" xfId="0" applyNumberFormat="1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right" vertical="center"/>
    </xf>
    <xf numFmtId="164" fontId="14" fillId="2" borderId="1" xfId="0" applyNumberFormat="1" applyFont="1" applyFill="1" applyBorder="1" applyAlignment="1">
      <alignment horizontal="right" vertical="center"/>
    </xf>
    <xf numFmtId="0" fontId="16" fillId="3" borderId="10" xfId="0" applyFont="1" applyFill="1" applyBorder="1" applyAlignment="1">
      <alignment vertical="center" wrapText="1"/>
    </xf>
    <xf numFmtId="164" fontId="16" fillId="3" borderId="6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3" fontId="13" fillId="0" borderId="7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0" fontId="14" fillId="0" borderId="7" xfId="0" applyNumberFormat="1" applyFont="1" applyFill="1" applyBorder="1" applyAlignment="1" applyProtection="1">
      <alignment horizontal="left" vertical="center" wrapText="1"/>
    </xf>
    <xf numFmtId="164" fontId="14" fillId="0" borderId="1" xfId="0" applyNumberFormat="1" applyFont="1" applyFill="1" applyBorder="1" applyAlignment="1">
      <alignment horizontal="right"/>
    </xf>
    <xf numFmtId="164" fontId="13" fillId="0" borderId="2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164" fontId="13" fillId="0" borderId="7" xfId="0" applyNumberFormat="1" applyFont="1" applyFill="1" applyBorder="1" applyAlignment="1">
      <alignment horizontal="right" vertical="center"/>
    </xf>
    <xf numFmtId="164" fontId="13" fillId="0" borderId="1" xfId="6" applyNumberFormat="1" applyFont="1" applyFill="1" applyBorder="1" applyAlignment="1">
      <alignment horizontal="right" vertical="center"/>
    </xf>
    <xf numFmtId="0" fontId="13" fillId="0" borderId="7" xfId="0" applyNumberFormat="1" applyFont="1" applyFill="1" applyBorder="1" applyAlignment="1" applyProtection="1">
      <alignment horizontal="left" vertical="center" wrapText="1"/>
    </xf>
    <xf numFmtId="164" fontId="14" fillId="0" borderId="1" xfId="0" applyNumberFormat="1" applyFont="1" applyFill="1" applyBorder="1" applyAlignment="1">
      <alignment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/>
    </xf>
    <xf numFmtId="164" fontId="13" fillId="2" borderId="3" xfId="0" applyNumberFormat="1" applyFont="1" applyFill="1" applyBorder="1" applyAlignment="1">
      <alignment horizontal="right" vertical="center" wrapText="1"/>
    </xf>
    <xf numFmtId="164" fontId="14" fillId="2" borderId="3" xfId="0" applyNumberFormat="1" applyFont="1" applyFill="1" applyBorder="1" applyAlignment="1">
      <alignment horizontal="right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0" xfId="0" applyFont="1" applyFill="1" applyAlignment="1">
      <alignment horizontal="left" wrapText="1"/>
    </xf>
    <xf numFmtId="0" fontId="4" fillId="0" borderId="12" xfId="0" applyFont="1" applyFill="1" applyBorder="1" applyAlignment="1">
      <alignment horizontal="left" vertical="center" wrapText="1"/>
    </xf>
    <xf numFmtId="0" fontId="0" fillId="0" borderId="11" xfId="0" applyBorder="1"/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3 2" xfId="3"/>
    <cellStyle name="Обычный_cубвенції каса" xfId="5"/>
    <cellStyle name="Обычный_Додаток_на області" xfId="4"/>
    <cellStyle name="Финансовый" xfId="6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91"/>
  <sheetViews>
    <sheetView showZeros="0" tabSelected="1" view="pageBreakPreview" zoomScale="70" zoomScaleNormal="100" zoomScaleSheetLayoutView="70" workbookViewId="0">
      <pane ySplit="9" topLeftCell="A775" activePane="bottomLeft" state="frozen"/>
      <selection pane="bottomLeft" activeCell="H791" sqref="H791"/>
    </sheetView>
  </sheetViews>
  <sheetFormatPr defaultRowHeight="15.75"/>
  <cols>
    <col min="1" max="1" width="4.7109375" style="4" customWidth="1"/>
    <col min="2" max="2" width="37.42578125" style="5" customWidth="1"/>
    <col min="3" max="3" width="14.42578125" style="5" customWidth="1"/>
    <col min="4" max="4" width="16.28515625" style="5" customWidth="1"/>
    <col min="5" max="5" width="16.42578125" style="5" customWidth="1"/>
    <col min="6" max="6" width="20.28515625" style="5" customWidth="1"/>
    <col min="7" max="7" width="15.42578125" style="6" customWidth="1"/>
    <col min="8" max="8" width="20.5703125" style="7" customWidth="1"/>
    <col min="9" max="9" width="14.28515625" style="8" customWidth="1"/>
    <col min="10" max="16384" width="9.140625" style="8"/>
  </cols>
  <sheetData>
    <row r="1" spans="1:9" ht="33.75" customHeight="1">
      <c r="A1" s="4" t="s">
        <v>13</v>
      </c>
      <c r="H1" s="355"/>
      <c r="I1" s="355"/>
    </row>
    <row r="2" spans="1:9" ht="26.25" customHeight="1">
      <c r="A2" s="361" t="s">
        <v>6</v>
      </c>
      <c r="B2" s="361"/>
      <c r="C2" s="361"/>
      <c r="D2" s="361"/>
      <c r="E2" s="361"/>
      <c r="F2" s="361"/>
      <c r="G2" s="361"/>
      <c r="H2" s="361"/>
      <c r="I2" s="361"/>
    </row>
    <row r="3" spans="1:9" ht="73.5" customHeight="1">
      <c r="A3" s="362" t="s">
        <v>2</v>
      </c>
      <c r="B3" s="362"/>
      <c r="C3" s="362"/>
      <c r="D3" s="362"/>
      <c r="E3" s="362"/>
      <c r="F3" s="362"/>
      <c r="G3" s="362"/>
      <c r="H3" s="362"/>
      <c r="I3" s="362"/>
    </row>
    <row r="4" spans="1:9" ht="28.5" customHeight="1">
      <c r="A4" s="363" t="s">
        <v>19</v>
      </c>
      <c r="B4" s="363"/>
      <c r="C4" s="363"/>
      <c r="D4" s="363"/>
      <c r="E4" s="363"/>
      <c r="F4" s="363"/>
      <c r="G4" s="363"/>
      <c r="H4" s="363"/>
      <c r="I4" s="363"/>
    </row>
    <row r="5" spans="1:9" ht="18" customHeight="1">
      <c r="A5" s="1"/>
      <c r="B5" s="1"/>
      <c r="C5" s="1"/>
      <c r="D5" s="1"/>
      <c r="E5" s="1"/>
      <c r="F5" s="1"/>
      <c r="G5" s="1"/>
      <c r="H5" s="3"/>
      <c r="I5" s="2"/>
    </row>
    <row r="6" spans="1:9" ht="68.25" customHeight="1">
      <c r="A6" s="364" t="s">
        <v>0</v>
      </c>
      <c r="B6" s="364" t="s">
        <v>1</v>
      </c>
      <c r="C6" s="365" t="s">
        <v>10</v>
      </c>
      <c r="D6" s="366" t="s">
        <v>3</v>
      </c>
      <c r="E6" s="364" t="s">
        <v>7</v>
      </c>
      <c r="F6" s="356" t="s">
        <v>8</v>
      </c>
      <c r="G6" s="356" t="s">
        <v>5</v>
      </c>
      <c r="H6" s="370" t="s">
        <v>15</v>
      </c>
      <c r="I6" s="359" t="s">
        <v>9</v>
      </c>
    </row>
    <row r="7" spans="1:9" ht="22.5" customHeight="1">
      <c r="A7" s="364"/>
      <c r="B7" s="364"/>
      <c r="C7" s="365" t="s">
        <v>4</v>
      </c>
      <c r="D7" s="365" t="s">
        <v>20</v>
      </c>
      <c r="E7" s="364"/>
      <c r="F7" s="357"/>
      <c r="G7" s="357"/>
      <c r="H7" s="371"/>
      <c r="I7" s="360"/>
    </row>
    <row r="8" spans="1:9" ht="31.5" customHeight="1">
      <c r="A8" s="360"/>
      <c r="B8" s="360"/>
      <c r="C8" s="365"/>
      <c r="D8" s="365"/>
      <c r="E8" s="360"/>
      <c r="F8" s="358"/>
      <c r="G8" s="358"/>
      <c r="H8" s="372"/>
      <c r="I8" s="360"/>
    </row>
    <row r="9" spans="1:9" ht="11.25" customHeight="1" thickBot="1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10">
        <v>8</v>
      </c>
      <c r="I9" s="9">
        <v>9</v>
      </c>
    </row>
    <row r="10" spans="1:9" ht="42" customHeight="1" thickBot="1">
      <c r="A10" s="67"/>
      <c r="B10" s="234" t="s">
        <v>728</v>
      </c>
      <c r="C10" s="235">
        <v>40983.799999999988</v>
      </c>
      <c r="D10" s="236">
        <v>27322.599999999995</v>
      </c>
      <c r="E10" s="235">
        <v>27322.6</v>
      </c>
      <c r="F10" s="236">
        <f>SUM(F11:F51)</f>
        <v>27322.599999999995</v>
      </c>
      <c r="G10" s="36"/>
      <c r="H10" s="237"/>
      <c r="I10" s="235">
        <f>SUM(I11:I51)</f>
        <v>26085.806819999998</v>
      </c>
    </row>
    <row r="11" spans="1:9" ht="40.5" customHeight="1">
      <c r="A11" s="167">
        <v>1</v>
      </c>
      <c r="B11" s="230" t="s">
        <v>729</v>
      </c>
      <c r="C11" s="231"/>
      <c r="D11" s="231"/>
      <c r="E11" s="232"/>
      <c r="F11" s="238">
        <v>4557.8</v>
      </c>
      <c r="G11" s="41" t="s">
        <v>770</v>
      </c>
      <c r="H11" s="233">
        <v>19</v>
      </c>
      <c r="I11" s="238">
        <v>4550.2479999999996</v>
      </c>
    </row>
    <row r="12" spans="1:9" ht="18.75">
      <c r="A12" s="40">
        <v>2</v>
      </c>
      <c r="B12" s="152" t="s">
        <v>761</v>
      </c>
      <c r="C12" s="223"/>
      <c r="D12" s="223"/>
      <c r="E12" s="224"/>
      <c r="F12" s="239">
        <v>122.8</v>
      </c>
      <c r="G12" s="195">
        <v>43241</v>
      </c>
      <c r="H12" s="225">
        <v>6</v>
      </c>
      <c r="I12" s="239">
        <v>110.79900000000001</v>
      </c>
    </row>
    <row r="13" spans="1:9" ht="37.5">
      <c r="A13" s="40">
        <v>3</v>
      </c>
      <c r="B13" s="152" t="s">
        <v>730</v>
      </c>
      <c r="C13" s="223"/>
      <c r="D13" s="223"/>
      <c r="E13" s="224"/>
      <c r="F13" s="239">
        <v>331.2</v>
      </c>
      <c r="G13" s="195" t="s">
        <v>771</v>
      </c>
      <c r="H13" s="225">
        <v>6</v>
      </c>
      <c r="I13" s="239">
        <v>330.9</v>
      </c>
    </row>
    <row r="14" spans="1:9" ht="37.5">
      <c r="A14" s="40">
        <v>4</v>
      </c>
      <c r="B14" s="152" t="s">
        <v>731</v>
      </c>
      <c r="C14" s="223"/>
      <c r="D14" s="223"/>
      <c r="E14" s="224"/>
      <c r="F14" s="239">
        <v>604.79999999999995</v>
      </c>
      <c r="G14" s="195" t="s">
        <v>772</v>
      </c>
      <c r="H14" s="225">
        <v>5</v>
      </c>
      <c r="I14" s="239">
        <v>602.4</v>
      </c>
    </row>
    <row r="15" spans="1:9" ht="37.5">
      <c r="A15" s="40">
        <v>5</v>
      </c>
      <c r="B15" s="152" t="s">
        <v>732</v>
      </c>
      <c r="C15" s="223"/>
      <c r="D15" s="223"/>
      <c r="E15" s="224"/>
      <c r="F15" s="239">
        <v>1004.4</v>
      </c>
      <c r="G15" s="195" t="s">
        <v>773</v>
      </c>
      <c r="H15" s="225">
        <v>6</v>
      </c>
      <c r="I15" s="239">
        <v>1004.4</v>
      </c>
    </row>
    <row r="16" spans="1:9" ht="37.5">
      <c r="A16" s="40">
        <v>6</v>
      </c>
      <c r="B16" s="152" t="s">
        <v>733</v>
      </c>
      <c r="C16" s="223"/>
      <c r="D16" s="223"/>
      <c r="E16" s="224"/>
      <c r="F16" s="239">
        <v>926.55</v>
      </c>
      <c r="G16" s="195" t="s">
        <v>774</v>
      </c>
      <c r="H16" s="225">
        <v>6</v>
      </c>
      <c r="I16" s="239">
        <v>926.55</v>
      </c>
    </row>
    <row r="17" spans="1:9" ht="37.5">
      <c r="A17" s="40">
        <v>7</v>
      </c>
      <c r="B17" s="152" t="s">
        <v>734</v>
      </c>
      <c r="C17" s="223"/>
      <c r="D17" s="223"/>
      <c r="E17" s="224"/>
      <c r="F17" s="239">
        <v>1214.4000000000001</v>
      </c>
      <c r="G17" s="195" t="s">
        <v>775</v>
      </c>
      <c r="H17" s="225">
        <v>8</v>
      </c>
      <c r="I17" s="239">
        <v>1203.8691200000001</v>
      </c>
    </row>
    <row r="18" spans="1:9" ht="37.5">
      <c r="A18" s="40">
        <v>8</v>
      </c>
      <c r="B18" s="226" t="s">
        <v>735</v>
      </c>
      <c r="C18" s="223"/>
      <c r="D18" s="223"/>
      <c r="E18" s="224"/>
      <c r="F18" s="239">
        <v>1042.8</v>
      </c>
      <c r="G18" s="195" t="s">
        <v>776</v>
      </c>
      <c r="H18" s="225">
        <v>13</v>
      </c>
      <c r="I18" s="239">
        <v>973.53</v>
      </c>
    </row>
    <row r="19" spans="1:9" ht="37.5">
      <c r="A19" s="40">
        <v>9</v>
      </c>
      <c r="B19" s="226" t="s">
        <v>736</v>
      </c>
      <c r="C19" s="223"/>
      <c r="D19" s="223"/>
      <c r="E19" s="224"/>
      <c r="F19" s="239">
        <v>1237</v>
      </c>
      <c r="G19" s="195" t="s">
        <v>777</v>
      </c>
      <c r="H19" s="225">
        <v>9</v>
      </c>
      <c r="I19" s="239">
        <v>1174.8</v>
      </c>
    </row>
    <row r="20" spans="1:9" ht="37.5">
      <c r="A20" s="40">
        <v>10</v>
      </c>
      <c r="B20" s="226" t="s">
        <v>737</v>
      </c>
      <c r="C20" s="223"/>
      <c r="D20" s="223"/>
      <c r="E20" s="224"/>
      <c r="F20" s="239">
        <v>326.8</v>
      </c>
      <c r="G20" s="195" t="s">
        <v>62</v>
      </c>
      <c r="H20" s="225">
        <v>4</v>
      </c>
      <c r="I20" s="239">
        <v>225.9</v>
      </c>
    </row>
    <row r="21" spans="1:9" ht="18.75">
      <c r="A21" s="40">
        <v>11</v>
      </c>
      <c r="B21" s="152" t="s">
        <v>738</v>
      </c>
      <c r="C21" s="223"/>
      <c r="D21" s="223"/>
      <c r="E21" s="224"/>
      <c r="F21" s="239">
        <v>1006.8</v>
      </c>
      <c r="G21" s="195">
        <v>43146</v>
      </c>
      <c r="H21" s="225">
        <v>8</v>
      </c>
      <c r="I21" s="239">
        <v>793.85599999999999</v>
      </c>
    </row>
    <row r="22" spans="1:9" ht="37.5">
      <c r="A22" s="40">
        <v>12</v>
      </c>
      <c r="B22" s="226" t="s">
        <v>739</v>
      </c>
      <c r="C22" s="223"/>
      <c r="D22" s="223"/>
      <c r="E22" s="224"/>
      <c r="F22" s="239">
        <v>720.49400000000003</v>
      </c>
      <c r="G22" s="195" t="s">
        <v>778</v>
      </c>
      <c r="H22" s="225">
        <v>7</v>
      </c>
      <c r="I22" s="239">
        <v>648.9</v>
      </c>
    </row>
    <row r="23" spans="1:9" ht="37.5">
      <c r="A23" s="40">
        <v>13</v>
      </c>
      <c r="B23" s="152" t="s">
        <v>740</v>
      </c>
      <c r="C23" s="223"/>
      <c r="D23" s="223"/>
      <c r="E23" s="224"/>
      <c r="F23" s="239">
        <v>722.4</v>
      </c>
      <c r="G23" s="195" t="s">
        <v>583</v>
      </c>
      <c r="H23" s="225">
        <v>13</v>
      </c>
      <c r="I23" s="239">
        <v>721.61699999999996</v>
      </c>
    </row>
    <row r="24" spans="1:9" ht="37.5">
      <c r="A24" s="40">
        <v>14</v>
      </c>
      <c r="B24" s="152" t="s">
        <v>741</v>
      </c>
      <c r="C24" s="223"/>
      <c r="D24" s="223"/>
      <c r="E24" s="224"/>
      <c r="F24" s="239">
        <v>604.91999999999996</v>
      </c>
      <c r="G24" s="195" t="s">
        <v>779</v>
      </c>
      <c r="H24" s="225">
        <v>6</v>
      </c>
      <c r="I24" s="239">
        <v>546</v>
      </c>
    </row>
    <row r="25" spans="1:9" ht="37.5">
      <c r="A25" s="40">
        <v>15</v>
      </c>
      <c r="B25" s="152" t="s">
        <v>742</v>
      </c>
      <c r="C25" s="223"/>
      <c r="D25" s="223"/>
      <c r="E25" s="224"/>
      <c r="F25" s="239">
        <v>599.4</v>
      </c>
      <c r="G25" s="195" t="s">
        <v>780</v>
      </c>
      <c r="H25" s="225">
        <v>8</v>
      </c>
      <c r="I25" s="239">
        <v>599.4</v>
      </c>
    </row>
    <row r="26" spans="1:9" ht="37.5">
      <c r="A26" s="40">
        <v>16</v>
      </c>
      <c r="B26" s="152" t="s">
        <v>743</v>
      </c>
      <c r="C26" s="223"/>
      <c r="D26" s="223"/>
      <c r="E26" s="224"/>
      <c r="F26" s="239">
        <v>809</v>
      </c>
      <c r="G26" s="195" t="s">
        <v>781</v>
      </c>
      <c r="H26" s="225">
        <v>3</v>
      </c>
      <c r="I26" s="239">
        <v>704.9</v>
      </c>
    </row>
    <row r="27" spans="1:9" ht="37.5">
      <c r="A27" s="40">
        <v>17</v>
      </c>
      <c r="B27" s="152" t="s">
        <v>744</v>
      </c>
      <c r="C27" s="223"/>
      <c r="D27" s="223"/>
      <c r="E27" s="224"/>
      <c r="F27" s="239">
        <v>442.512</v>
      </c>
      <c r="G27" s="195" t="s">
        <v>782</v>
      </c>
      <c r="H27" s="225">
        <v>6</v>
      </c>
      <c r="I27" s="239">
        <v>441.43400000000003</v>
      </c>
    </row>
    <row r="28" spans="1:9" ht="37.5">
      <c r="A28" s="40">
        <v>18</v>
      </c>
      <c r="B28" s="152" t="s">
        <v>745</v>
      </c>
      <c r="C28" s="223"/>
      <c r="D28" s="223"/>
      <c r="E28" s="224"/>
      <c r="F28" s="239">
        <v>725.4</v>
      </c>
      <c r="G28" s="195" t="s">
        <v>783</v>
      </c>
      <c r="H28" s="225">
        <v>9</v>
      </c>
      <c r="I28" s="239">
        <v>725.3</v>
      </c>
    </row>
    <row r="29" spans="1:9" ht="37.5">
      <c r="A29" s="40">
        <v>19</v>
      </c>
      <c r="B29" s="152" t="s">
        <v>746</v>
      </c>
      <c r="C29" s="223"/>
      <c r="D29" s="223"/>
      <c r="E29" s="224"/>
      <c r="F29" s="239">
        <v>465.6</v>
      </c>
      <c r="G29" s="195" t="s">
        <v>784</v>
      </c>
      <c r="H29" s="225">
        <v>6</v>
      </c>
      <c r="I29" s="239">
        <v>465.6</v>
      </c>
    </row>
    <row r="30" spans="1:9" ht="18.75">
      <c r="A30" s="40">
        <v>20</v>
      </c>
      <c r="B30" s="152" t="s">
        <v>747</v>
      </c>
      <c r="C30" s="223"/>
      <c r="D30" s="223"/>
      <c r="E30" s="224"/>
      <c r="F30" s="239">
        <v>257.60000000000002</v>
      </c>
      <c r="G30" s="195">
        <v>43138</v>
      </c>
      <c r="H30" s="225">
        <v>3</v>
      </c>
      <c r="I30" s="239">
        <v>256.98700000000002</v>
      </c>
    </row>
    <row r="31" spans="1:9" ht="37.5">
      <c r="A31" s="40">
        <v>21</v>
      </c>
      <c r="B31" s="152" t="s">
        <v>748</v>
      </c>
      <c r="C31" s="223"/>
      <c r="D31" s="223"/>
      <c r="E31" s="224"/>
      <c r="F31" s="239">
        <v>747</v>
      </c>
      <c r="G31" s="195" t="s">
        <v>785</v>
      </c>
      <c r="H31" s="225">
        <v>4</v>
      </c>
      <c r="I31" s="239">
        <v>601.4</v>
      </c>
    </row>
    <row r="32" spans="1:9" ht="37.5">
      <c r="A32" s="40">
        <v>22</v>
      </c>
      <c r="B32" s="152" t="s">
        <v>749</v>
      </c>
      <c r="C32" s="223"/>
      <c r="D32" s="223"/>
      <c r="E32" s="224"/>
      <c r="F32" s="239">
        <v>564.4</v>
      </c>
      <c r="G32" s="195" t="s">
        <v>786</v>
      </c>
      <c r="H32" s="225">
        <v>9</v>
      </c>
      <c r="I32" s="239">
        <v>564.36</v>
      </c>
    </row>
    <row r="33" spans="1:9" ht="37.5">
      <c r="A33" s="40">
        <v>23</v>
      </c>
      <c r="B33" s="152" t="s">
        <v>750</v>
      </c>
      <c r="C33" s="223"/>
      <c r="D33" s="223"/>
      <c r="E33" s="224"/>
      <c r="F33" s="239">
        <v>366.4</v>
      </c>
      <c r="G33" s="195" t="s">
        <v>721</v>
      </c>
      <c r="H33" s="225">
        <v>10</v>
      </c>
      <c r="I33" s="239">
        <v>319.8</v>
      </c>
    </row>
    <row r="34" spans="1:9" ht="37.5">
      <c r="A34" s="40">
        <v>24</v>
      </c>
      <c r="B34" s="152" t="s">
        <v>762</v>
      </c>
      <c r="C34" s="223"/>
      <c r="D34" s="223"/>
      <c r="E34" s="224"/>
      <c r="F34" s="239">
        <v>677.2</v>
      </c>
      <c r="G34" s="195" t="s">
        <v>787</v>
      </c>
      <c r="H34" s="225">
        <v>10</v>
      </c>
      <c r="I34" s="239">
        <v>640.9</v>
      </c>
    </row>
    <row r="35" spans="1:9" ht="37.5">
      <c r="A35" s="40">
        <v>25</v>
      </c>
      <c r="B35" s="226" t="s">
        <v>751</v>
      </c>
      <c r="C35" s="223"/>
      <c r="D35" s="223"/>
      <c r="E35" s="224"/>
      <c r="F35" s="239">
        <v>971.2</v>
      </c>
      <c r="G35" s="195" t="s">
        <v>788</v>
      </c>
      <c r="H35" s="225">
        <v>8</v>
      </c>
      <c r="I35" s="239">
        <v>969.70100000000002</v>
      </c>
    </row>
    <row r="36" spans="1:9" ht="37.5">
      <c r="A36" s="40">
        <v>26</v>
      </c>
      <c r="B36" s="152" t="s">
        <v>752</v>
      </c>
      <c r="C36" s="223"/>
      <c r="D36" s="223"/>
      <c r="E36" s="224"/>
      <c r="F36" s="239">
        <v>910</v>
      </c>
      <c r="G36" s="195" t="s">
        <v>789</v>
      </c>
      <c r="H36" s="225">
        <v>7</v>
      </c>
      <c r="I36" s="239">
        <v>910</v>
      </c>
    </row>
    <row r="37" spans="1:9" ht="37.5">
      <c r="A37" s="40">
        <v>27</v>
      </c>
      <c r="B37" s="152" t="s">
        <v>753</v>
      </c>
      <c r="C37" s="223"/>
      <c r="D37" s="223"/>
      <c r="E37" s="224"/>
      <c r="F37" s="239">
        <v>1094.3</v>
      </c>
      <c r="G37" s="195" t="s">
        <v>790</v>
      </c>
      <c r="H37" s="225">
        <v>10</v>
      </c>
      <c r="I37" s="239">
        <v>1085.326</v>
      </c>
    </row>
    <row r="38" spans="1:9" ht="37.5">
      <c r="A38" s="40">
        <v>28</v>
      </c>
      <c r="B38" s="152" t="s">
        <v>754</v>
      </c>
      <c r="C38" s="223"/>
      <c r="D38" s="223"/>
      <c r="E38" s="224"/>
      <c r="F38" s="239">
        <v>473.6</v>
      </c>
      <c r="G38" s="195" t="s">
        <v>791</v>
      </c>
      <c r="H38" s="225">
        <v>2</v>
      </c>
      <c r="I38" s="239">
        <v>462.3</v>
      </c>
    </row>
    <row r="39" spans="1:9" ht="37.5">
      <c r="A39" s="40">
        <v>29</v>
      </c>
      <c r="B39" s="152" t="s">
        <v>755</v>
      </c>
      <c r="C39" s="223"/>
      <c r="D39" s="223"/>
      <c r="E39" s="224"/>
      <c r="F39" s="239">
        <v>419.8</v>
      </c>
      <c r="G39" s="195" t="s">
        <v>792</v>
      </c>
      <c r="H39" s="225">
        <v>4</v>
      </c>
      <c r="I39" s="239">
        <v>386.3</v>
      </c>
    </row>
    <row r="40" spans="1:9" ht="23.25" customHeight="1">
      <c r="A40" s="40">
        <v>30</v>
      </c>
      <c r="B40" s="152" t="s">
        <v>756</v>
      </c>
      <c r="C40" s="223"/>
      <c r="D40" s="223"/>
      <c r="E40" s="224"/>
      <c r="F40" s="239">
        <v>986.3</v>
      </c>
      <c r="G40" s="195">
        <v>43132</v>
      </c>
      <c r="H40" s="225">
        <v>9</v>
      </c>
      <c r="I40" s="239">
        <v>840.59</v>
      </c>
    </row>
    <row r="41" spans="1:9" ht="37.5">
      <c r="A41" s="40">
        <v>31</v>
      </c>
      <c r="B41" s="152" t="s">
        <v>757</v>
      </c>
      <c r="C41" s="223"/>
      <c r="D41" s="223"/>
      <c r="E41" s="224"/>
      <c r="F41" s="239">
        <v>733.1</v>
      </c>
      <c r="G41" s="195" t="s">
        <v>793</v>
      </c>
      <c r="H41" s="225">
        <v>12</v>
      </c>
      <c r="I41" s="239">
        <v>732.78369999999995</v>
      </c>
    </row>
    <row r="42" spans="1:9" ht="37.5">
      <c r="A42" s="40">
        <v>32</v>
      </c>
      <c r="B42" s="152" t="s">
        <v>763</v>
      </c>
      <c r="C42" s="223"/>
      <c r="D42" s="223"/>
      <c r="E42" s="224"/>
      <c r="F42" s="239">
        <v>392.8</v>
      </c>
      <c r="G42" s="195" t="s">
        <v>794</v>
      </c>
      <c r="H42" s="225">
        <v>5</v>
      </c>
      <c r="I42" s="239">
        <v>392.8</v>
      </c>
    </row>
    <row r="43" spans="1:9" ht="37.5">
      <c r="A43" s="40">
        <v>33</v>
      </c>
      <c r="B43" s="152" t="s">
        <v>764</v>
      </c>
      <c r="C43" s="104"/>
      <c r="D43" s="104"/>
      <c r="E43" s="224"/>
      <c r="F43" s="239">
        <v>56.2</v>
      </c>
      <c r="G43" s="41" t="s">
        <v>795</v>
      </c>
      <c r="H43" s="225">
        <v>2</v>
      </c>
      <c r="I43" s="120">
        <v>54.203000000000003</v>
      </c>
    </row>
    <row r="44" spans="1:9" ht="18.75">
      <c r="A44" s="40">
        <v>34</v>
      </c>
      <c r="B44" s="152" t="s">
        <v>765</v>
      </c>
      <c r="C44" s="227"/>
      <c r="D44" s="223"/>
      <c r="E44" s="224"/>
      <c r="F44" s="239">
        <v>465.6</v>
      </c>
      <c r="G44" s="228">
        <v>43129</v>
      </c>
      <c r="H44" s="229">
        <v>5</v>
      </c>
      <c r="I44" s="240">
        <v>464.6</v>
      </c>
    </row>
    <row r="45" spans="1:9" ht="18.75">
      <c r="A45" s="40">
        <v>35</v>
      </c>
      <c r="B45" s="152" t="s">
        <v>758</v>
      </c>
      <c r="C45" s="223"/>
      <c r="D45" s="223"/>
      <c r="E45" s="224"/>
      <c r="F45" s="239">
        <v>75</v>
      </c>
      <c r="G45" s="195"/>
      <c r="H45" s="225"/>
      <c r="I45" s="239"/>
    </row>
    <row r="46" spans="1:9" ht="37.5">
      <c r="A46" s="40">
        <v>36</v>
      </c>
      <c r="B46" s="152" t="s">
        <v>766</v>
      </c>
      <c r="C46" s="223"/>
      <c r="D46" s="223"/>
      <c r="E46" s="224"/>
      <c r="F46" s="239">
        <v>43.05</v>
      </c>
      <c r="G46" s="195" t="s">
        <v>796</v>
      </c>
      <c r="H46" s="225">
        <v>1</v>
      </c>
      <c r="I46" s="239">
        <v>33.942999999999998</v>
      </c>
    </row>
    <row r="47" spans="1:9" ht="18.75">
      <c r="A47" s="40">
        <v>37</v>
      </c>
      <c r="B47" s="152" t="s">
        <v>759</v>
      </c>
      <c r="C47" s="223"/>
      <c r="D47" s="223"/>
      <c r="E47" s="224"/>
      <c r="F47" s="239">
        <v>26.8</v>
      </c>
      <c r="G47" s="195">
        <v>43244</v>
      </c>
      <c r="H47" s="225">
        <v>3</v>
      </c>
      <c r="I47" s="239">
        <v>26.7</v>
      </c>
    </row>
    <row r="48" spans="1:9" ht="37.5">
      <c r="A48" s="40">
        <v>38</v>
      </c>
      <c r="B48" s="152" t="s">
        <v>767</v>
      </c>
      <c r="C48" s="223"/>
      <c r="D48" s="223"/>
      <c r="E48" s="224"/>
      <c r="F48" s="239">
        <v>423.39400000000001</v>
      </c>
      <c r="G48" s="195" t="s">
        <v>797</v>
      </c>
      <c r="H48" s="225">
        <v>5</v>
      </c>
      <c r="I48" s="239">
        <v>423.3</v>
      </c>
    </row>
    <row r="49" spans="1:9" ht="37.5">
      <c r="A49" s="40">
        <v>39</v>
      </c>
      <c r="B49" s="226" t="s">
        <v>760</v>
      </c>
      <c r="C49" s="223"/>
      <c r="D49" s="223"/>
      <c r="E49" s="224"/>
      <c r="F49" s="239">
        <v>164.2</v>
      </c>
      <c r="G49" s="195" t="s">
        <v>798</v>
      </c>
      <c r="H49" s="225">
        <v>6</v>
      </c>
      <c r="I49" s="239">
        <v>164.14</v>
      </c>
    </row>
    <row r="50" spans="1:9" ht="18.75">
      <c r="A50" s="40">
        <v>40</v>
      </c>
      <c r="B50" s="226" t="s">
        <v>768</v>
      </c>
      <c r="C50" s="223"/>
      <c r="D50" s="223"/>
      <c r="E50" s="224"/>
      <c r="F50" s="239">
        <v>5.7</v>
      </c>
      <c r="G50" s="195">
        <v>43269</v>
      </c>
      <c r="H50" s="225">
        <v>1</v>
      </c>
      <c r="I50" s="239">
        <v>3.87</v>
      </c>
    </row>
    <row r="51" spans="1:9" ht="19.5" thickBot="1">
      <c r="A51" s="40">
        <v>41</v>
      </c>
      <c r="B51" s="152" t="s">
        <v>769</v>
      </c>
      <c r="C51" s="223"/>
      <c r="D51" s="223"/>
      <c r="E51" s="224"/>
      <c r="F51" s="239">
        <v>3.88</v>
      </c>
      <c r="G51" s="195">
        <v>43326</v>
      </c>
      <c r="H51" s="225">
        <v>1</v>
      </c>
      <c r="I51" s="239">
        <v>1.4</v>
      </c>
    </row>
    <row r="52" spans="1:9" ht="38.25" thickBot="1">
      <c r="A52" s="113"/>
      <c r="B52" s="89" t="s">
        <v>403</v>
      </c>
      <c r="C52" s="36">
        <v>26825.599999999999</v>
      </c>
      <c r="D52" s="186">
        <v>17883.599999999999</v>
      </c>
      <c r="E52" s="36">
        <v>17883.599999999999</v>
      </c>
      <c r="F52" s="36">
        <f>SUM(F53:F71)</f>
        <v>17883.599999999999</v>
      </c>
      <c r="G52" s="36"/>
      <c r="H52" s="102"/>
      <c r="I52" s="115">
        <f>SUM(I53:I71)</f>
        <v>14144.573450000004</v>
      </c>
    </row>
    <row r="53" spans="1:9" ht="37.5">
      <c r="A53" s="183">
        <v>1</v>
      </c>
      <c r="B53" s="184" t="s">
        <v>404</v>
      </c>
      <c r="C53" s="52"/>
      <c r="D53" s="185"/>
      <c r="E53" s="52"/>
      <c r="F53" s="119">
        <v>3487.3999999999996</v>
      </c>
      <c r="G53" s="27" t="s">
        <v>423</v>
      </c>
      <c r="H53" s="187">
        <v>5</v>
      </c>
      <c r="I53" s="119">
        <v>3051.2982299999999</v>
      </c>
    </row>
    <row r="54" spans="1:9" ht="37.5">
      <c r="A54" s="179">
        <v>2</v>
      </c>
      <c r="B54" s="180" t="s">
        <v>405</v>
      </c>
      <c r="C54" s="45"/>
      <c r="D54" s="181"/>
      <c r="E54" s="45"/>
      <c r="F54" s="63">
        <v>1760.2000000000003</v>
      </c>
      <c r="G54" s="182" t="s">
        <v>424</v>
      </c>
      <c r="H54" s="53">
        <v>5</v>
      </c>
      <c r="I54" s="63">
        <v>1262.6606299999999</v>
      </c>
    </row>
    <row r="55" spans="1:9" ht="37.5">
      <c r="A55" s="179">
        <v>3</v>
      </c>
      <c r="B55" s="180" t="s">
        <v>406</v>
      </c>
      <c r="C55" s="45"/>
      <c r="D55" s="181"/>
      <c r="E55" s="45"/>
      <c r="F55" s="63">
        <v>1988</v>
      </c>
      <c r="G55" s="182" t="s">
        <v>425</v>
      </c>
      <c r="H55" s="53">
        <v>9</v>
      </c>
      <c r="I55" s="63">
        <v>1700.98749</v>
      </c>
    </row>
    <row r="56" spans="1:9" ht="37.5">
      <c r="A56" s="179">
        <v>4</v>
      </c>
      <c r="B56" s="180" t="s">
        <v>407</v>
      </c>
      <c r="C56" s="45"/>
      <c r="D56" s="181"/>
      <c r="E56" s="45"/>
      <c r="F56" s="63">
        <v>1072.8</v>
      </c>
      <c r="G56" s="182" t="s">
        <v>292</v>
      </c>
      <c r="H56" s="53">
        <v>5</v>
      </c>
      <c r="I56" s="63">
        <v>1028.2007100000001</v>
      </c>
    </row>
    <row r="57" spans="1:9" ht="37.5">
      <c r="A57" s="179">
        <v>5</v>
      </c>
      <c r="B57" s="180" t="s">
        <v>408</v>
      </c>
      <c r="C57" s="45"/>
      <c r="D57" s="181"/>
      <c r="E57" s="45"/>
      <c r="F57" s="63">
        <v>1023.9000000000001</v>
      </c>
      <c r="G57" s="182" t="s">
        <v>426</v>
      </c>
      <c r="H57" s="42">
        <v>3</v>
      </c>
      <c r="I57" s="63">
        <v>731.30445999999995</v>
      </c>
    </row>
    <row r="58" spans="1:9" ht="37.5">
      <c r="A58" s="179">
        <v>6</v>
      </c>
      <c r="B58" s="180" t="s">
        <v>409</v>
      </c>
      <c r="C58" s="45"/>
      <c r="D58" s="181"/>
      <c r="E58" s="45"/>
      <c r="F58" s="63">
        <v>536.80000000000007</v>
      </c>
      <c r="G58" s="182" t="s">
        <v>427</v>
      </c>
      <c r="H58" s="53">
        <v>3</v>
      </c>
      <c r="I58" s="63">
        <v>482.26820000000004</v>
      </c>
    </row>
    <row r="59" spans="1:9" ht="37.5">
      <c r="A59" s="179">
        <v>7</v>
      </c>
      <c r="B59" s="180" t="s">
        <v>410</v>
      </c>
      <c r="C59" s="45"/>
      <c r="D59" s="181"/>
      <c r="E59" s="45"/>
      <c r="F59" s="63">
        <v>858.8</v>
      </c>
      <c r="G59" s="182" t="s">
        <v>428</v>
      </c>
      <c r="H59" s="53">
        <v>5</v>
      </c>
      <c r="I59" s="63">
        <v>513.56948</v>
      </c>
    </row>
    <row r="60" spans="1:9" ht="26.25" customHeight="1">
      <c r="A60" s="179">
        <v>8</v>
      </c>
      <c r="B60" s="180" t="s">
        <v>411</v>
      </c>
      <c r="C60" s="45"/>
      <c r="D60" s="181"/>
      <c r="E60" s="45"/>
      <c r="F60" s="63">
        <v>864.39999999999986</v>
      </c>
      <c r="G60" s="182">
        <v>43130</v>
      </c>
      <c r="H60" s="53">
        <v>4</v>
      </c>
      <c r="I60" s="63">
        <v>773.40778</v>
      </c>
    </row>
    <row r="61" spans="1:9" ht="37.5">
      <c r="A61" s="179">
        <v>9</v>
      </c>
      <c r="B61" s="180" t="s">
        <v>412</v>
      </c>
      <c r="C61" s="45"/>
      <c r="D61" s="181"/>
      <c r="E61" s="45"/>
      <c r="F61" s="63">
        <v>357.6</v>
      </c>
      <c r="G61" s="182" t="s">
        <v>429</v>
      </c>
      <c r="H61" s="53">
        <v>1</v>
      </c>
      <c r="I61" s="63">
        <v>351.46173999999996</v>
      </c>
    </row>
    <row r="62" spans="1:9" ht="37.5">
      <c r="A62" s="179">
        <v>10</v>
      </c>
      <c r="B62" s="180" t="s">
        <v>413</v>
      </c>
      <c r="C62" s="45"/>
      <c r="D62" s="181"/>
      <c r="E62" s="45"/>
      <c r="F62" s="63">
        <v>1072.8</v>
      </c>
      <c r="G62" s="182" t="s">
        <v>430</v>
      </c>
      <c r="H62" s="53">
        <v>3</v>
      </c>
      <c r="I62" s="63">
        <v>798.54054000000008</v>
      </c>
    </row>
    <row r="63" spans="1:9" ht="37.5">
      <c r="A63" s="179">
        <v>11</v>
      </c>
      <c r="B63" s="180" t="s">
        <v>414</v>
      </c>
      <c r="C63" s="45"/>
      <c r="D63" s="181"/>
      <c r="E63" s="45"/>
      <c r="F63" s="63">
        <v>225.26976999999999</v>
      </c>
      <c r="G63" s="182" t="s">
        <v>431</v>
      </c>
      <c r="H63" s="53">
        <v>6</v>
      </c>
      <c r="I63" s="63">
        <v>225.26976999999999</v>
      </c>
    </row>
    <row r="64" spans="1:9" ht="18.75">
      <c r="A64" s="179">
        <v>12</v>
      </c>
      <c r="B64" s="180" t="s">
        <v>415</v>
      </c>
      <c r="C64" s="45"/>
      <c r="D64" s="181"/>
      <c r="E64" s="45"/>
      <c r="F64" s="63">
        <v>787.3</v>
      </c>
      <c r="G64" s="182">
        <v>43125</v>
      </c>
      <c r="H64" s="53">
        <v>4</v>
      </c>
      <c r="I64" s="63">
        <v>281.22831000000002</v>
      </c>
    </row>
    <row r="65" spans="1:9" ht="37.5">
      <c r="A65" s="179">
        <v>13</v>
      </c>
      <c r="B65" s="180" t="s">
        <v>416</v>
      </c>
      <c r="C65" s="45"/>
      <c r="D65" s="181"/>
      <c r="E65" s="45"/>
      <c r="F65" s="63">
        <v>715.2</v>
      </c>
      <c r="G65" s="182" t="s">
        <v>432</v>
      </c>
      <c r="H65" s="53">
        <v>4</v>
      </c>
      <c r="I65" s="63">
        <v>715.12318000000005</v>
      </c>
    </row>
    <row r="66" spans="1:9" ht="37.5">
      <c r="A66" s="179">
        <v>14</v>
      </c>
      <c r="B66" s="180" t="s">
        <v>417</v>
      </c>
      <c r="C66" s="45"/>
      <c r="D66" s="181"/>
      <c r="E66" s="45"/>
      <c r="F66" s="63">
        <v>783.2</v>
      </c>
      <c r="G66" s="182" t="s">
        <v>433</v>
      </c>
      <c r="H66" s="53">
        <v>3</v>
      </c>
      <c r="I66" s="63">
        <v>604.06759</v>
      </c>
    </row>
    <row r="67" spans="1:9" ht="37.5">
      <c r="A67" s="179">
        <v>15</v>
      </c>
      <c r="B67" s="180" t="s">
        <v>418</v>
      </c>
      <c r="C67" s="45"/>
      <c r="D67" s="181"/>
      <c r="E67" s="45"/>
      <c r="F67" s="63">
        <v>536.80000000000007</v>
      </c>
      <c r="G67" s="182" t="s">
        <v>434</v>
      </c>
      <c r="H67" s="53">
        <v>4</v>
      </c>
      <c r="I67" s="63">
        <v>437.62765000000002</v>
      </c>
    </row>
    <row r="68" spans="1:9" ht="37.5">
      <c r="A68" s="179">
        <v>16</v>
      </c>
      <c r="B68" s="180" t="s">
        <v>419</v>
      </c>
      <c r="C68" s="45"/>
      <c r="D68" s="181"/>
      <c r="E68" s="45"/>
      <c r="F68" s="63">
        <v>536.80000000000007</v>
      </c>
      <c r="G68" s="182" t="s">
        <v>435</v>
      </c>
      <c r="H68" s="53">
        <v>3</v>
      </c>
      <c r="I68" s="63">
        <v>482.76929999999999</v>
      </c>
    </row>
    <row r="69" spans="1:9" ht="37.5">
      <c r="A69" s="179">
        <v>17</v>
      </c>
      <c r="B69" s="180" t="s">
        <v>420</v>
      </c>
      <c r="C69" s="45"/>
      <c r="D69" s="181"/>
      <c r="E69" s="45"/>
      <c r="F69" s="63">
        <v>536.80000000000007</v>
      </c>
      <c r="G69" s="182" t="s">
        <v>436</v>
      </c>
      <c r="H69" s="53">
        <v>3</v>
      </c>
      <c r="I69" s="63">
        <v>399.37615</v>
      </c>
    </row>
    <row r="70" spans="1:9" ht="37.5">
      <c r="A70" s="179">
        <v>18</v>
      </c>
      <c r="B70" s="180" t="s">
        <v>421</v>
      </c>
      <c r="C70" s="45"/>
      <c r="D70" s="181"/>
      <c r="E70" s="45"/>
      <c r="F70" s="63">
        <v>249.59999999999997</v>
      </c>
      <c r="G70" s="182" t="s">
        <v>437</v>
      </c>
      <c r="H70" s="53">
        <v>1</v>
      </c>
      <c r="I70" s="63">
        <v>74.02216</v>
      </c>
    </row>
    <row r="71" spans="1:9" ht="19.5" thickBot="1">
      <c r="A71" s="308">
        <v>19</v>
      </c>
      <c r="B71" s="309" t="s">
        <v>422</v>
      </c>
      <c r="C71" s="50"/>
      <c r="D71" s="310"/>
      <c r="E71" s="50"/>
      <c r="F71" s="311">
        <v>489.93023000000005</v>
      </c>
      <c r="G71" s="312">
        <v>43224</v>
      </c>
      <c r="H71" s="313">
        <v>6</v>
      </c>
      <c r="I71" s="311">
        <v>231.39007999999998</v>
      </c>
    </row>
    <row r="72" spans="1:9" ht="38.25" thickBot="1">
      <c r="A72" s="67"/>
      <c r="B72" s="325" t="s">
        <v>1162</v>
      </c>
      <c r="C72" s="36">
        <v>83248.399999999994</v>
      </c>
      <c r="D72" s="186">
        <v>55498.8</v>
      </c>
      <c r="E72" s="36">
        <v>55498.8</v>
      </c>
      <c r="F72" s="186">
        <f>SUM(F73:F119)</f>
        <v>55344.704779999978</v>
      </c>
      <c r="G72" s="36"/>
      <c r="H72" s="186"/>
      <c r="I72" s="326">
        <f>SUM(I73:I119)</f>
        <v>52867.383270000013</v>
      </c>
    </row>
    <row r="73" spans="1:9" ht="37.5">
      <c r="A73" s="211">
        <v>1</v>
      </c>
      <c r="B73" s="327" t="s">
        <v>1163</v>
      </c>
      <c r="C73" s="314"/>
      <c r="D73" s="314"/>
      <c r="E73" s="314"/>
      <c r="F73" s="323">
        <v>19070.478999999999</v>
      </c>
      <c r="G73" s="315" t="s">
        <v>166</v>
      </c>
      <c r="H73" s="319">
        <v>42</v>
      </c>
      <c r="I73" s="323">
        <v>18550.602370000001</v>
      </c>
    </row>
    <row r="74" spans="1:9" ht="37.5">
      <c r="A74" s="17">
        <v>2</v>
      </c>
      <c r="B74" s="226" t="s">
        <v>1164</v>
      </c>
      <c r="C74" s="223"/>
      <c r="D74" s="223"/>
      <c r="E74" s="223"/>
      <c r="F74" s="239">
        <v>327.77600000000007</v>
      </c>
      <c r="G74" s="316" t="s">
        <v>1208</v>
      </c>
      <c r="H74" s="111">
        <v>1</v>
      </c>
      <c r="I74" s="239">
        <v>317.20402000000001</v>
      </c>
    </row>
    <row r="75" spans="1:9" ht="37.5">
      <c r="A75" s="215">
        <v>3</v>
      </c>
      <c r="B75" s="226" t="s">
        <v>1165</v>
      </c>
      <c r="C75" s="317"/>
      <c r="D75" s="317"/>
      <c r="E75" s="317"/>
      <c r="F75" s="324">
        <v>4686.0589999999993</v>
      </c>
      <c r="G75" s="316" t="s">
        <v>1209</v>
      </c>
      <c r="H75" s="320">
        <v>12</v>
      </c>
      <c r="I75" s="324">
        <v>4148.66669</v>
      </c>
    </row>
    <row r="76" spans="1:9" ht="37.5">
      <c r="A76" s="211">
        <v>4</v>
      </c>
      <c r="B76" s="226" t="s">
        <v>1166</v>
      </c>
      <c r="C76" s="223"/>
      <c r="D76" s="223"/>
      <c r="E76" s="223"/>
      <c r="F76" s="239">
        <v>905.851</v>
      </c>
      <c r="G76" s="316" t="s">
        <v>1210</v>
      </c>
      <c r="H76" s="111">
        <v>6</v>
      </c>
      <c r="I76" s="239">
        <v>900.11831000000006</v>
      </c>
    </row>
    <row r="77" spans="1:9" ht="37.5">
      <c r="A77" s="17">
        <v>5</v>
      </c>
      <c r="B77" s="226" t="s">
        <v>1167</v>
      </c>
      <c r="C77" s="317"/>
      <c r="D77" s="317"/>
      <c r="E77" s="317"/>
      <c r="F77" s="324">
        <v>9610.6959999999981</v>
      </c>
      <c r="G77" s="316" t="s">
        <v>1211</v>
      </c>
      <c r="H77" s="320">
        <v>31</v>
      </c>
      <c r="I77" s="324">
        <v>9370.6471500000007</v>
      </c>
    </row>
    <row r="78" spans="1:9" ht="37.5">
      <c r="A78" s="215">
        <v>6</v>
      </c>
      <c r="B78" s="226" t="s">
        <v>1168</v>
      </c>
      <c r="C78" s="223"/>
      <c r="D78" s="223"/>
      <c r="E78" s="223"/>
      <c r="F78" s="239">
        <v>972.92000000000007</v>
      </c>
      <c r="G78" s="316" t="s">
        <v>1212</v>
      </c>
      <c r="H78" s="111">
        <v>8</v>
      </c>
      <c r="I78" s="239">
        <v>952.43445999999994</v>
      </c>
    </row>
    <row r="79" spans="1:9" ht="37.5">
      <c r="A79" s="211">
        <v>7</v>
      </c>
      <c r="B79" s="226" t="s">
        <v>1169</v>
      </c>
      <c r="C79" s="223"/>
      <c r="D79" s="223"/>
      <c r="E79" s="223"/>
      <c r="F79" s="239">
        <v>1933.1310000000001</v>
      </c>
      <c r="G79" s="316" t="s">
        <v>1213</v>
      </c>
      <c r="H79" s="111">
        <v>21</v>
      </c>
      <c r="I79" s="239">
        <v>1932.9299799999999</v>
      </c>
    </row>
    <row r="80" spans="1:9" ht="37.5">
      <c r="A80" s="17">
        <v>8</v>
      </c>
      <c r="B80" s="226" t="s">
        <v>1170</v>
      </c>
      <c r="C80" s="223"/>
      <c r="D80" s="223"/>
      <c r="E80" s="223"/>
      <c r="F80" s="239">
        <v>1083.943</v>
      </c>
      <c r="G80" s="316" t="s">
        <v>1214</v>
      </c>
      <c r="H80" s="111">
        <v>8</v>
      </c>
      <c r="I80" s="239">
        <v>1065.6960200000001</v>
      </c>
    </row>
    <row r="81" spans="1:9" ht="37.5">
      <c r="A81" s="215">
        <v>9</v>
      </c>
      <c r="B81" s="226" t="s">
        <v>1171</v>
      </c>
      <c r="C81" s="317"/>
      <c r="D81" s="317"/>
      <c r="E81" s="317"/>
      <c r="F81" s="324">
        <v>924.29200000000014</v>
      </c>
      <c r="G81" s="316" t="s">
        <v>110</v>
      </c>
      <c r="H81" s="320">
        <v>8</v>
      </c>
      <c r="I81" s="324">
        <v>808.755</v>
      </c>
    </row>
    <row r="82" spans="1:9" ht="37.5">
      <c r="A82" s="211">
        <v>10</v>
      </c>
      <c r="B82" s="226" t="s">
        <v>1172</v>
      </c>
      <c r="C82" s="223"/>
      <c r="D82" s="223"/>
      <c r="E82" s="223"/>
      <c r="F82" s="239">
        <v>1858.8409999999999</v>
      </c>
      <c r="G82" s="316" t="s">
        <v>1215</v>
      </c>
      <c r="H82" s="111">
        <v>8</v>
      </c>
      <c r="I82" s="239">
        <v>1851.2327700000001</v>
      </c>
    </row>
    <row r="83" spans="1:9" ht="37.5">
      <c r="A83" s="17">
        <v>11</v>
      </c>
      <c r="B83" s="226" t="s">
        <v>1173</v>
      </c>
      <c r="C83" s="223"/>
      <c r="D83" s="223"/>
      <c r="E83" s="223"/>
      <c r="F83" s="239">
        <v>421.15500000000003</v>
      </c>
      <c r="G83" s="316" t="s">
        <v>1216</v>
      </c>
      <c r="H83" s="320">
        <v>5</v>
      </c>
      <c r="I83" s="239">
        <v>395.34852000000001</v>
      </c>
    </row>
    <row r="84" spans="1:9" ht="37.5">
      <c r="A84" s="215">
        <v>12</v>
      </c>
      <c r="B84" s="226" t="s">
        <v>1174</v>
      </c>
      <c r="C84" s="223"/>
      <c r="D84" s="223"/>
      <c r="E84" s="223"/>
      <c r="F84" s="239">
        <v>468.21699999999998</v>
      </c>
      <c r="G84" s="316" t="s">
        <v>1217</v>
      </c>
      <c r="H84" s="111">
        <v>5</v>
      </c>
      <c r="I84" s="239">
        <v>467.3997</v>
      </c>
    </row>
    <row r="85" spans="1:9" ht="37.5">
      <c r="A85" s="211">
        <v>13</v>
      </c>
      <c r="B85" s="226" t="s">
        <v>1175</v>
      </c>
      <c r="C85" s="223"/>
      <c r="D85" s="223"/>
      <c r="E85" s="223"/>
      <c r="F85" s="239">
        <v>693.56999999999994</v>
      </c>
      <c r="G85" s="316" t="s">
        <v>1218</v>
      </c>
      <c r="H85" s="111">
        <v>4</v>
      </c>
      <c r="I85" s="239">
        <v>693.57</v>
      </c>
    </row>
    <row r="86" spans="1:9" ht="37.5">
      <c r="A86" s="17">
        <v>14</v>
      </c>
      <c r="B86" s="226" t="s">
        <v>351</v>
      </c>
      <c r="C86" s="223"/>
      <c r="D86" s="223"/>
      <c r="E86" s="223"/>
      <c r="F86" s="239">
        <v>555.13200000000006</v>
      </c>
      <c r="G86" s="316" t="s">
        <v>1219</v>
      </c>
      <c r="H86" s="111">
        <v>2</v>
      </c>
      <c r="I86" s="239">
        <v>551.62429000000009</v>
      </c>
    </row>
    <row r="87" spans="1:9" ht="37.5">
      <c r="A87" s="215">
        <v>15</v>
      </c>
      <c r="B87" s="226" t="s">
        <v>1176</v>
      </c>
      <c r="C87" s="223"/>
      <c r="D87" s="223"/>
      <c r="E87" s="223"/>
      <c r="F87" s="239">
        <v>684.79299999999989</v>
      </c>
      <c r="G87" s="316" t="s">
        <v>1220</v>
      </c>
      <c r="H87" s="320">
        <v>8</v>
      </c>
      <c r="I87" s="239">
        <v>567.60464999999999</v>
      </c>
    </row>
    <row r="88" spans="1:9" ht="37.5">
      <c r="A88" s="211">
        <v>16</v>
      </c>
      <c r="B88" s="226" t="s">
        <v>1177</v>
      </c>
      <c r="C88" s="223"/>
      <c r="D88" s="223"/>
      <c r="E88" s="223"/>
      <c r="F88" s="239">
        <v>928.08499999999992</v>
      </c>
      <c r="G88" s="316" t="s">
        <v>1221</v>
      </c>
      <c r="H88" s="111">
        <v>8</v>
      </c>
      <c r="I88" s="239">
        <v>922.73489000000006</v>
      </c>
    </row>
    <row r="89" spans="1:9" ht="37.5">
      <c r="A89" s="17">
        <v>17</v>
      </c>
      <c r="B89" s="226" t="s">
        <v>1178</v>
      </c>
      <c r="C89" s="223"/>
      <c r="D89" s="223"/>
      <c r="E89" s="223"/>
      <c r="F89" s="239">
        <v>586.66</v>
      </c>
      <c r="G89" s="316" t="s">
        <v>1222</v>
      </c>
      <c r="H89" s="320">
        <v>6</v>
      </c>
      <c r="I89" s="239">
        <v>566.04989999999998</v>
      </c>
    </row>
    <row r="90" spans="1:9" ht="37.5">
      <c r="A90" s="215">
        <v>18</v>
      </c>
      <c r="B90" s="226" t="s">
        <v>1179</v>
      </c>
      <c r="C90" s="223"/>
      <c r="D90" s="223"/>
      <c r="E90" s="223"/>
      <c r="F90" s="239">
        <v>283.00900000000001</v>
      </c>
      <c r="G90" s="316" t="s">
        <v>1223</v>
      </c>
      <c r="H90" s="111">
        <v>5</v>
      </c>
      <c r="I90" s="239">
        <v>178.08127999999999</v>
      </c>
    </row>
    <row r="91" spans="1:9" ht="37.5">
      <c r="A91" s="211">
        <v>19</v>
      </c>
      <c r="B91" s="226" t="s">
        <v>1180</v>
      </c>
      <c r="C91" s="223"/>
      <c r="D91" s="223"/>
      <c r="E91" s="223"/>
      <c r="F91" s="239">
        <v>408.66800000000001</v>
      </c>
      <c r="G91" s="316" t="s">
        <v>1224</v>
      </c>
      <c r="H91" s="111">
        <v>2</v>
      </c>
      <c r="I91" s="239">
        <v>354.94549000000001</v>
      </c>
    </row>
    <row r="92" spans="1:9" ht="18.75">
      <c r="A92" s="17">
        <v>20</v>
      </c>
      <c r="B92" s="226" t="s">
        <v>1202</v>
      </c>
      <c r="C92" s="223"/>
      <c r="D92" s="223"/>
      <c r="E92" s="223"/>
      <c r="F92" s="239">
        <v>34.323</v>
      </c>
      <c r="G92" s="317"/>
      <c r="H92" s="321"/>
      <c r="I92" s="239"/>
    </row>
    <row r="93" spans="1:9" ht="37.5">
      <c r="A93" s="215">
        <v>21</v>
      </c>
      <c r="B93" s="226" t="s">
        <v>1181</v>
      </c>
      <c r="C93" s="223"/>
      <c r="D93" s="223"/>
      <c r="E93" s="223"/>
      <c r="F93" s="239">
        <v>841.64400000000012</v>
      </c>
      <c r="G93" s="316" t="s">
        <v>1225</v>
      </c>
      <c r="H93" s="111">
        <v>10</v>
      </c>
      <c r="I93" s="239">
        <v>716.46912999999995</v>
      </c>
    </row>
    <row r="94" spans="1:9" ht="37.5">
      <c r="A94" s="211">
        <v>22</v>
      </c>
      <c r="B94" s="226" t="s">
        <v>1182</v>
      </c>
      <c r="C94" s="223"/>
      <c r="D94" s="223"/>
      <c r="E94" s="223"/>
      <c r="F94" s="239">
        <v>1244.5000000000002</v>
      </c>
      <c r="G94" s="316" t="s">
        <v>1226</v>
      </c>
      <c r="H94" s="111">
        <v>8</v>
      </c>
      <c r="I94" s="239">
        <v>1241.7223899999999</v>
      </c>
    </row>
    <row r="95" spans="1:9" ht="18.75">
      <c r="A95" s="17">
        <v>23</v>
      </c>
      <c r="B95" s="226" t="s">
        <v>1204</v>
      </c>
      <c r="C95" s="223"/>
      <c r="D95" s="223"/>
      <c r="E95" s="223"/>
      <c r="F95" s="239">
        <v>184.768</v>
      </c>
      <c r="G95" s="317"/>
      <c r="H95" s="321"/>
      <c r="I95" s="239"/>
    </row>
    <row r="96" spans="1:9" ht="37.5">
      <c r="A96" s="215">
        <v>24</v>
      </c>
      <c r="B96" s="226" t="s">
        <v>1184</v>
      </c>
      <c r="C96" s="223"/>
      <c r="D96" s="223"/>
      <c r="E96" s="223"/>
      <c r="F96" s="239">
        <v>395.67399999999998</v>
      </c>
      <c r="G96" s="316" t="s">
        <v>1227</v>
      </c>
      <c r="H96" s="111">
        <v>5</v>
      </c>
      <c r="I96" s="239">
        <v>395.62059000000005</v>
      </c>
    </row>
    <row r="97" spans="1:9" ht="37.5">
      <c r="A97" s="211">
        <v>25</v>
      </c>
      <c r="B97" s="226" t="s">
        <v>1185</v>
      </c>
      <c r="C97" s="223"/>
      <c r="D97" s="223"/>
      <c r="E97" s="223"/>
      <c r="F97" s="239">
        <v>358.29200000000003</v>
      </c>
      <c r="G97" s="316" t="s">
        <v>1228</v>
      </c>
      <c r="H97" s="111">
        <v>2</v>
      </c>
      <c r="I97" s="239">
        <v>322.99791999999997</v>
      </c>
    </row>
    <row r="98" spans="1:9" ht="37.5">
      <c r="A98" s="17">
        <v>26</v>
      </c>
      <c r="B98" s="226" t="s">
        <v>1186</v>
      </c>
      <c r="C98" s="223"/>
      <c r="D98" s="223"/>
      <c r="E98" s="223"/>
      <c r="F98" s="239">
        <v>541.18400000000008</v>
      </c>
      <c r="G98" s="316" t="s">
        <v>1229</v>
      </c>
      <c r="H98" s="320">
        <v>5</v>
      </c>
      <c r="I98" s="239">
        <v>534.82061999999996</v>
      </c>
    </row>
    <row r="99" spans="1:9" ht="37.5">
      <c r="A99" s="215">
        <v>27</v>
      </c>
      <c r="B99" s="226" t="s">
        <v>1187</v>
      </c>
      <c r="C99" s="223"/>
      <c r="D99" s="223"/>
      <c r="E99" s="223"/>
      <c r="F99" s="239">
        <v>535.82499999999993</v>
      </c>
      <c r="G99" s="316" t="s">
        <v>1230</v>
      </c>
      <c r="H99" s="111">
        <v>1</v>
      </c>
      <c r="I99" s="239">
        <v>535.82255000000009</v>
      </c>
    </row>
    <row r="100" spans="1:9" ht="37.5">
      <c r="A100" s="211">
        <v>28</v>
      </c>
      <c r="B100" s="226" t="s">
        <v>1188</v>
      </c>
      <c r="C100" s="223"/>
      <c r="D100" s="223"/>
      <c r="E100" s="223"/>
      <c r="F100" s="239">
        <v>590.50199999999995</v>
      </c>
      <c r="G100" s="316" t="s">
        <v>1231</v>
      </c>
      <c r="H100" s="111">
        <v>8</v>
      </c>
      <c r="I100" s="239">
        <v>551.38790000000006</v>
      </c>
    </row>
    <row r="101" spans="1:9" ht="37.5">
      <c r="A101" s="17">
        <v>29</v>
      </c>
      <c r="B101" s="226" t="s">
        <v>1189</v>
      </c>
      <c r="C101" s="223"/>
      <c r="D101" s="223"/>
      <c r="E101" s="223"/>
      <c r="F101" s="239">
        <v>446.548</v>
      </c>
      <c r="G101" s="316" t="s">
        <v>1232</v>
      </c>
      <c r="H101" s="111">
        <v>4</v>
      </c>
      <c r="I101" s="239">
        <v>446.548</v>
      </c>
    </row>
    <row r="102" spans="1:9" ht="37.5">
      <c r="A102" s="215">
        <v>30</v>
      </c>
      <c r="B102" s="226" t="s">
        <v>1190</v>
      </c>
      <c r="C102" s="223"/>
      <c r="D102" s="223"/>
      <c r="E102" s="223"/>
      <c r="F102" s="239">
        <v>341.16100000000006</v>
      </c>
      <c r="G102" s="316" t="s">
        <v>1233</v>
      </c>
      <c r="H102" s="111">
        <v>4</v>
      </c>
      <c r="I102" s="239">
        <v>320.71744999999999</v>
      </c>
    </row>
    <row r="103" spans="1:9" ht="37.5">
      <c r="A103" s="211">
        <v>31</v>
      </c>
      <c r="B103" s="226" t="s">
        <v>1322</v>
      </c>
      <c r="C103" s="223"/>
      <c r="D103" s="223"/>
      <c r="E103" s="223"/>
      <c r="F103" s="239">
        <v>299.02177999999998</v>
      </c>
      <c r="G103" s="316" t="s">
        <v>1234</v>
      </c>
      <c r="H103" s="111">
        <v>4</v>
      </c>
      <c r="I103" s="239">
        <v>299.02178000000004</v>
      </c>
    </row>
    <row r="104" spans="1:9" ht="37.5">
      <c r="A104" s="17">
        <v>32</v>
      </c>
      <c r="B104" s="226" t="s">
        <v>1191</v>
      </c>
      <c r="C104" s="223"/>
      <c r="D104" s="223"/>
      <c r="E104" s="223"/>
      <c r="F104" s="239">
        <v>684.75700000000006</v>
      </c>
      <c r="G104" s="316" t="s">
        <v>1235</v>
      </c>
      <c r="H104" s="111">
        <v>3</v>
      </c>
      <c r="I104" s="239">
        <v>581.12365</v>
      </c>
    </row>
    <row r="105" spans="1:9" ht="18.75">
      <c r="A105" s="215">
        <v>33</v>
      </c>
      <c r="B105" s="226" t="s">
        <v>1206</v>
      </c>
      <c r="C105" s="223"/>
      <c r="D105" s="223"/>
      <c r="E105" s="223"/>
      <c r="F105" s="239">
        <v>59.437000000000005</v>
      </c>
      <c r="G105" s="317"/>
      <c r="H105" s="321"/>
      <c r="I105" s="239"/>
    </row>
    <row r="106" spans="1:9" ht="37.5">
      <c r="A106" s="211">
        <v>34</v>
      </c>
      <c r="B106" s="226" t="s">
        <v>1207</v>
      </c>
      <c r="C106" s="223"/>
      <c r="D106" s="223"/>
      <c r="E106" s="223"/>
      <c r="F106" s="239">
        <v>99.055000000000007</v>
      </c>
      <c r="G106" s="316" t="s">
        <v>1236</v>
      </c>
      <c r="H106" s="111">
        <v>2</v>
      </c>
      <c r="I106" s="239">
        <v>157.92353</v>
      </c>
    </row>
    <row r="107" spans="1:9" ht="37.5">
      <c r="A107" s="17">
        <v>35</v>
      </c>
      <c r="B107" s="226" t="s">
        <v>1192</v>
      </c>
      <c r="C107" s="223"/>
      <c r="D107" s="223"/>
      <c r="E107" s="223"/>
      <c r="F107" s="239">
        <v>469.25</v>
      </c>
      <c r="G107" s="316" t="s">
        <v>1237</v>
      </c>
      <c r="H107" s="111">
        <v>7</v>
      </c>
      <c r="I107" s="239">
        <v>428.69872000000004</v>
      </c>
    </row>
    <row r="108" spans="1:9" ht="37.5">
      <c r="A108" s="215">
        <v>36</v>
      </c>
      <c r="B108" s="226" t="s">
        <v>1193</v>
      </c>
      <c r="C108" s="223"/>
      <c r="D108" s="223"/>
      <c r="E108" s="223"/>
      <c r="F108" s="239">
        <v>287.27199999999999</v>
      </c>
      <c r="G108" s="316" t="s">
        <v>1238</v>
      </c>
      <c r="H108" s="111">
        <v>5</v>
      </c>
      <c r="I108" s="239">
        <v>245.88502</v>
      </c>
    </row>
    <row r="109" spans="1:9" ht="37.5">
      <c r="A109" s="211">
        <v>37</v>
      </c>
      <c r="B109" s="226" t="s">
        <v>1194</v>
      </c>
      <c r="C109" s="223"/>
      <c r="D109" s="223"/>
      <c r="E109" s="223"/>
      <c r="F109" s="239">
        <v>131.874</v>
      </c>
      <c r="G109" s="316" t="s">
        <v>1239</v>
      </c>
      <c r="H109" s="111">
        <v>1</v>
      </c>
      <c r="I109" s="239">
        <v>118.81636999999999</v>
      </c>
    </row>
    <row r="110" spans="1:9" ht="37.5">
      <c r="A110" s="17">
        <v>38</v>
      </c>
      <c r="B110" s="226" t="s">
        <v>1195</v>
      </c>
      <c r="C110" s="223"/>
      <c r="D110" s="223"/>
      <c r="E110" s="223"/>
      <c r="F110" s="239">
        <v>158.73500000000001</v>
      </c>
      <c r="G110" s="316" t="s">
        <v>1240</v>
      </c>
      <c r="H110" s="111">
        <v>6</v>
      </c>
      <c r="I110" s="239">
        <v>158.61310999999998</v>
      </c>
    </row>
    <row r="111" spans="1:9" ht="37.5">
      <c r="A111" s="215">
        <v>39</v>
      </c>
      <c r="B111" s="226" t="s">
        <v>1196</v>
      </c>
      <c r="C111" s="223"/>
      <c r="D111" s="223"/>
      <c r="E111" s="223"/>
      <c r="F111" s="239">
        <v>169.55100000000002</v>
      </c>
      <c r="G111" s="316" t="s">
        <v>1241</v>
      </c>
      <c r="H111" s="111">
        <v>1</v>
      </c>
      <c r="I111" s="239">
        <v>121.30906</v>
      </c>
    </row>
    <row r="112" spans="1:9" ht="37.5">
      <c r="A112" s="211">
        <v>40</v>
      </c>
      <c r="B112" s="226" t="s">
        <v>1197</v>
      </c>
      <c r="C112" s="223"/>
      <c r="D112" s="223"/>
      <c r="E112" s="223"/>
      <c r="F112" s="239">
        <v>73.019000000000005</v>
      </c>
      <c r="G112" s="316" t="s">
        <v>1242</v>
      </c>
      <c r="H112" s="111">
        <v>2</v>
      </c>
      <c r="I112" s="239">
        <v>71.029820000000001</v>
      </c>
    </row>
    <row r="113" spans="1:9" ht="37.5">
      <c r="A113" s="17">
        <v>41</v>
      </c>
      <c r="B113" s="226" t="s">
        <v>1198</v>
      </c>
      <c r="C113" s="223"/>
      <c r="D113" s="223"/>
      <c r="E113" s="223"/>
      <c r="F113" s="239">
        <v>124.22699999999999</v>
      </c>
      <c r="G113" s="316" t="s">
        <v>1243</v>
      </c>
      <c r="H113" s="111">
        <v>4</v>
      </c>
      <c r="I113" s="239">
        <v>68.266100000000009</v>
      </c>
    </row>
    <row r="114" spans="1:9" ht="18.75">
      <c r="A114" s="215">
        <v>42</v>
      </c>
      <c r="B114" s="226" t="s">
        <v>1199</v>
      </c>
      <c r="C114" s="317"/>
      <c r="D114" s="317"/>
      <c r="E114" s="317"/>
      <c r="F114" s="324">
        <v>69.091999999999999</v>
      </c>
      <c r="G114" s="328">
        <v>43277</v>
      </c>
      <c r="H114" s="320">
        <v>4</v>
      </c>
      <c r="I114" s="324">
        <v>66.245310000000003</v>
      </c>
    </row>
    <row r="115" spans="1:9" ht="18.75">
      <c r="A115" s="211">
        <v>43</v>
      </c>
      <c r="B115" s="226" t="s">
        <v>1200</v>
      </c>
      <c r="C115" s="317"/>
      <c r="D115" s="317"/>
      <c r="E115" s="317"/>
      <c r="F115" s="324">
        <v>54.865000000000002</v>
      </c>
      <c r="G115" s="317"/>
      <c r="H115" s="322"/>
      <c r="I115" s="324"/>
    </row>
    <row r="116" spans="1:9" ht="37.5">
      <c r="A116" s="17">
        <v>44</v>
      </c>
      <c r="B116" s="226" t="s">
        <v>1201</v>
      </c>
      <c r="C116" s="223"/>
      <c r="D116" s="223"/>
      <c r="E116" s="223"/>
      <c r="F116" s="239">
        <v>198.31100000000001</v>
      </c>
      <c r="G116" s="316" t="s">
        <v>1244</v>
      </c>
      <c r="H116" s="111">
        <v>6</v>
      </c>
      <c r="I116" s="239">
        <v>183.82987</v>
      </c>
    </row>
    <row r="117" spans="1:9" ht="37.5">
      <c r="A117" s="215">
        <v>45</v>
      </c>
      <c r="B117" s="226" t="s">
        <v>1203</v>
      </c>
      <c r="C117" s="223"/>
      <c r="D117" s="223"/>
      <c r="E117" s="223"/>
      <c r="F117" s="239">
        <v>240.59100000000004</v>
      </c>
      <c r="G117" s="316" t="s">
        <v>1245</v>
      </c>
      <c r="H117" s="111">
        <v>2</v>
      </c>
      <c r="I117" s="239">
        <v>240.548</v>
      </c>
    </row>
    <row r="118" spans="1:9" ht="18.75">
      <c r="A118" s="211">
        <v>46</v>
      </c>
      <c r="B118" s="226" t="s">
        <v>1183</v>
      </c>
      <c r="C118" s="223"/>
      <c r="D118" s="223"/>
      <c r="E118" s="223"/>
      <c r="F118" s="239">
        <v>26</v>
      </c>
      <c r="G118" s="317"/>
      <c r="H118" s="321"/>
      <c r="I118" s="239"/>
    </row>
    <row r="119" spans="1:9" ht="38.25" thickBot="1">
      <c r="A119" s="17">
        <v>47</v>
      </c>
      <c r="B119" s="226" t="s">
        <v>1205</v>
      </c>
      <c r="C119" s="223"/>
      <c r="D119" s="223"/>
      <c r="E119" s="223"/>
      <c r="F119" s="239">
        <v>281.94900000000001</v>
      </c>
      <c r="G119" s="316" t="s">
        <v>525</v>
      </c>
      <c r="H119" s="111">
        <v>5</v>
      </c>
      <c r="I119" s="239">
        <v>464.32089000000002</v>
      </c>
    </row>
    <row r="120" spans="1:9" ht="38.25" thickBot="1">
      <c r="A120" s="36"/>
      <c r="B120" s="38" t="s">
        <v>41</v>
      </c>
      <c r="C120" s="36">
        <v>50393.8</v>
      </c>
      <c r="D120" s="36">
        <v>33595.800000000003</v>
      </c>
      <c r="E120" s="36">
        <v>33595.800000000003</v>
      </c>
      <c r="F120" s="36">
        <f>SUM(F121:F148)</f>
        <v>33595.799999999996</v>
      </c>
      <c r="G120" s="36"/>
      <c r="H120" s="36"/>
      <c r="I120" s="36">
        <f>SUM(I121:I148)</f>
        <v>31380.738690000006</v>
      </c>
    </row>
    <row r="121" spans="1:9" ht="37.5">
      <c r="A121" s="35">
        <v>1</v>
      </c>
      <c r="B121" s="37" t="s">
        <v>42</v>
      </c>
      <c r="C121" s="23"/>
      <c r="D121" s="23"/>
      <c r="E121" s="39"/>
      <c r="F121" s="29">
        <v>645.08000000000004</v>
      </c>
      <c r="G121" s="35" t="s">
        <v>51</v>
      </c>
      <c r="H121" s="35">
        <v>1</v>
      </c>
      <c r="I121" s="29">
        <v>634.84496000000001</v>
      </c>
    </row>
    <row r="122" spans="1:9" ht="37.5">
      <c r="A122" s="17">
        <v>2</v>
      </c>
      <c r="B122" s="20" t="s">
        <v>43</v>
      </c>
      <c r="C122" s="18"/>
      <c r="D122" s="18"/>
      <c r="E122" s="19"/>
      <c r="F122" s="28">
        <v>1561.94</v>
      </c>
      <c r="G122" s="21" t="s">
        <v>52</v>
      </c>
      <c r="H122" s="17">
        <v>8</v>
      </c>
      <c r="I122" s="28">
        <v>1561.5</v>
      </c>
    </row>
    <row r="123" spans="1:9" ht="37.5">
      <c r="A123" s="17">
        <v>3</v>
      </c>
      <c r="B123" s="20" t="s">
        <v>21</v>
      </c>
      <c r="C123" s="18"/>
      <c r="D123" s="18"/>
      <c r="E123" s="19"/>
      <c r="F123" s="28">
        <v>423.14</v>
      </c>
      <c r="G123" s="21" t="s">
        <v>53</v>
      </c>
      <c r="H123" s="17">
        <v>3</v>
      </c>
      <c r="I123" s="28">
        <v>402.33</v>
      </c>
    </row>
    <row r="124" spans="1:9" ht="37.5">
      <c r="A124" s="17">
        <v>4</v>
      </c>
      <c r="B124" s="20" t="s">
        <v>22</v>
      </c>
      <c r="C124" s="18"/>
      <c r="D124" s="18"/>
      <c r="E124" s="19"/>
      <c r="F124" s="28">
        <v>1431.6</v>
      </c>
      <c r="G124" s="21" t="s">
        <v>54</v>
      </c>
      <c r="H124" s="17">
        <v>7</v>
      </c>
      <c r="I124" s="28">
        <v>1320</v>
      </c>
    </row>
    <row r="125" spans="1:9" ht="37.5">
      <c r="A125" s="17">
        <v>5</v>
      </c>
      <c r="B125" s="20" t="s">
        <v>23</v>
      </c>
      <c r="C125" s="18"/>
      <c r="D125" s="21"/>
      <c r="E125" s="19"/>
      <c r="F125" s="28">
        <v>868.18</v>
      </c>
      <c r="G125" s="21" t="s">
        <v>55</v>
      </c>
      <c r="H125" s="17">
        <v>1</v>
      </c>
      <c r="I125" s="28">
        <v>866.67485999999997</v>
      </c>
    </row>
    <row r="126" spans="1:9" ht="37.5">
      <c r="A126" s="17">
        <v>6</v>
      </c>
      <c r="B126" s="20" t="s">
        <v>44</v>
      </c>
      <c r="C126" s="18"/>
      <c r="D126" s="22"/>
      <c r="E126" s="19"/>
      <c r="F126" s="28">
        <v>1188.92</v>
      </c>
      <c r="G126" s="30" t="s">
        <v>56</v>
      </c>
      <c r="H126" s="30">
        <v>3</v>
      </c>
      <c r="I126" s="28">
        <v>1158.5999999999999</v>
      </c>
    </row>
    <row r="127" spans="1:9" ht="37.5">
      <c r="A127" s="17">
        <v>7</v>
      </c>
      <c r="B127" s="20" t="s">
        <v>24</v>
      </c>
      <c r="C127" s="18"/>
      <c r="D127" s="20"/>
      <c r="E127" s="19"/>
      <c r="F127" s="29">
        <v>1299.08</v>
      </c>
      <c r="G127" s="26" t="s">
        <v>57</v>
      </c>
      <c r="H127" s="31">
        <v>6</v>
      </c>
      <c r="I127" s="29">
        <v>1261.2</v>
      </c>
    </row>
    <row r="128" spans="1:9" ht="37.5">
      <c r="A128" s="17">
        <v>8</v>
      </c>
      <c r="B128" s="20" t="s">
        <v>25</v>
      </c>
      <c r="C128" s="18"/>
      <c r="D128" s="18"/>
      <c r="E128" s="19"/>
      <c r="F128" s="28">
        <v>1278.06</v>
      </c>
      <c r="G128" s="21" t="s">
        <v>58</v>
      </c>
      <c r="H128" s="17">
        <v>7</v>
      </c>
      <c r="I128" s="28">
        <v>1273.7080000000001</v>
      </c>
    </row>
    <row r="129" spans="1:9" ht="37.5">
      <c r="A129" s="17">
        <v>9</v>
      </c>
      <c r="B129" s="20" t="s">
        <v>45</v>
      </c>
      <c r="C129" s="18"/>
      <c r="D129" s="18"/>
      <c r="E129" s="19"/>
      <c r="F129" s="28">
        <v>2280.12</v>
      </c>
      <c r="G129" s="21" t="s">
        <v>59</v>
      </c>
      <c r="H129" s="17">
        <v>8</v>
      </c>
      <c r="I129" s="28">
        <v>2246.7869999999998</v>
      </c>
    </row>
    <row r="130" spans="1:9" ht="37.5">
      <c r="A130" s="17">
        <v>10</v>
      </c>
      <c r="B130" s="20" t="s">
        <v>46</v>
      </c>
      <c r="C130" s="18"/>
      <c r="D130" s="18"/>
      <c r="E130" s="19"/>
      <c r="F130" s="29">
        <v>1420.52</v>
      </c>
      <c r="G130" s="17" t="s">
        <v>60</v>
      </c>
      <c r="H130" s="17">
        <v>5</v>
      </c>
      <c r="I130" s="28">
        <v>1419.5838799999999</v>
      </c>
    </row>
    <row r="131" spans="1:9" ht="37.5">
      <c r="A131" s="17">
        <v>11</v>
      </c>
      <c r="B131" s="20" t="s">
        <v>26</v>
      </c>
      <c r="C131" s="18"/>
      <c r="D131" s="20"/>
      <c r="E131" s="19"/>
      <c r="F131" s="28">
        <v>8082.46</v>
      </c>
      <c r="G131" s="21" t="s">
        <v>61</v>
      </c>
      <c r="H131" s="17">
        <v>18</v>
      </c>
      <c r="I131" s="28">
        <v>6480.7</v>
      </c>
    </row>
    <row r="132" spans="1:9" ht="37.5">
      <c r="A132" s="17">
        <v>12</v>
      </c>
      <c r="B132" s="20" t="s">
        <v>47</v>
      </c>
      <c r="C132" s="18"/>
      <c r="D132" s="18"/>
      <c r="E132" s="19"/>
      <c r="F132" s="28">
        <v>277.78000000000003</v>
      </c>
      <c r="G132" s="17" t="s">
        <v>62</v>
      </c>
      <c r="H132" s="17">
        <v>4</v>
      </c>
      <c r="I132" s="28">
        <v>242.922</v>
      </c>
    </row>
    <row r="133" spans="1:9" ht="37.5">
      <c r="A133" s="17">
        <v>13</v>
      </c>
      <c r="B133" s="20" t="s">
        <v>48</v>
      </c>
      <c r="C133" s="18"/>
      <c r="D133" s="18"/>
      <c r="E133" s="19"/>
      <c r="F133" s="28">
        <v>1138.18</v>
      </c>
      <c r="G133" s="21" t="s">
        <v>63</v>
      </c>
      <c r="H133" s="17">
        <v>6</v>
      </c>
      <c r="I133" s="28">
        <v>1135.8499999999999</v>
      </c>
    </row>
    <row r="134" spans="1:9" ht="37.5">
      <c r="A134" s="17">
        <v>14</v>
      </c>
      <c r="B134" s="24" t="s">
        <v>27</v>
      </c>
      <c r="C134" s="18"/>
      <c r="D134" s="25"/>
      <c r="E134" s="19"/>
      <c r="F134" s="28">
        <v>2243.7799999999997</v>
      </c>
      <c r="G134" s="17" t="s">
        <v>64</v>
      </c>
      <c r="H134" s="32">
        <v>12</v>
      </c>
      <c r="I134" s="34">
        <v>2242.9</v>
      </c>
    </row>
    <row r="135" spans="1:9" ht="37.5">
      <c r="A135" s="17">
        <v>15</v>
      </c>
      <c r="B135" s="20" t="s">
        <v>28</v>
      </c>
      <c r="C135" s="18"/>
      <c r="D135" s="18"/>
      <c r="E135" s="19"/>
      <c r="F135" s="28">
        <v>1350.28</v>
      </c>
      <c r="G135" s="21" t="s">
        <v>65</v>
      </c>
      <c r="H135" s="17">
        <v>7</v>
      </c>
      <c r="I135" s="28">
        <v>1253.4000000000001</v>
      </c>
    </row>
    <row r="136" spans="1:9" ht="37.5">
      <c r="A136" s="17">
        <v>16</v>
      </c>
      <c r="B136" s="20" t="s">
        <v>29</v>
      </c>
      <c r="C136" s="18"/>
      <c r="D136" s="18"/>
      <c r="E136" s="19"/>
      <c r="F136" s="28">
        <v>669.78</v>
      </c>
      <c r="G136" s="17" t="s">
        <v>66</v>
      </c>
      <c r="H136" s="17">
        <v>7</v>
      </c>
      <c r="I136" s="28">
        <v>654.5</v>
      </c>
    </row>
    <row r="137" spans="1:9" ht="37.5">
      <c r="A137" s="17">
        <v>17</v>
      </c>
      <c r="B137" s="20" t="s">
        <v>30</v>
      </c>
      <c r="C137" s="18"/>
      <c r="D137" s="18"/>
      <c r="E137" s="19"/>
      <c r="F137" s="28">
        <v>1668.52</v>
      </c>
      <c r="G137" s="26" t="s">
        <v>67</v>
      </c>
      <c r="H137" s="33">
        <v>12</v>
      </c>
      <c r="I137" s="28">
        <v>1660.94929</v>
      </c>
    </row>
    <row r="138" spans="1:9" ht="37.5">
      <c r="A138" s="17">
        <v>18</v>
      </c>
      <c r="B138" s="20" t="s">
        <v>1320</v>
      </c>
      <c r="C138" s="18"/>
      <c r="D138" s="18"/>
      <c r="E138" s="19"/>
      <c r="F138" s="28">
        <v>474.52</v>
      </c>
      <c r="G138" s="17" t="s">
        <v>68</v>
      </c>
      <c r="H138" s="17">
        <v>3</v>
      </c>
      <c r="I138" s="28">
        <v>454.9</v>
      </c>
    </row>
    <row r="139" spans="1:9" ht="18.75">
      <c r="A139" s="17">
        <v>19</v>
      </c>
      <c r="B139" s="20" t="s">
        <v>31</v>
      </c>
      <c r="C139" s="18"/>
      <c r="D139" s="22"/>
      <c r="E139" s="19"/>
      <c r="F139" s="28">
        <v>173.14</v>
      </c>
      <c r="G139" s="27" t="s">
        <v>32</v>
      </c>
      <c r="H139" s="30">
        <v>1</v>
      </c>
      <c r="I139" s="28">
        <v>173.1</v>
      </c>
    </row>
    <row r="140" spans="1:9" ht="37.5">
      <c r="A140" s="17">
        <v>20</v>
      </c>
      <c r="B140" s="20" t="s">
        <v>33</v>
      </c>
      <c r="C140" s="18"/>
      <c r="D140" s="18"/>
      <c r="E140" s="19"/>
      <c r="F140" s="28">
        <v>311.38</v>
      </c>
      <c r="G140" s="21" t="s">
        <v>69</v>
      </c>
      <c r="H140" s="30">
        <v>3</v>
      </c>
      <c r="I140" s="28">
        <v>270.38</v>
      </c>
    </row>
    <row r="141" spans="1:9" ht="37.5">
      <c r="A141" s="17">
        <v>21</v>
      </c>
      <c r="B141" s="20" t="s">
        <v>49</v>
      </c>
      <c r="C141" s="18"/>
      <c r="D141" s="20"/>
      <c r="E141" s="19"/>
      <c r="F141" s="28">
        <v>585.72</v>
      </c>
      <c r="G141" s="40" t="s">
        <v>70</v>
      </c>
      <c r="H141" s="17">
        <v>8</v>
      </c>
      <c r="I141" s="28">
        <v>583.63469999999995</v>
      </c>
    </row>
    <row r="142" spans="1:9" ht="37.5">
      <c r="A142" s="17">
        <v>22</v>
      </c>
      <c r="B142" s="20" t="s">
        <v>34</v>
      </c>
      <c r="C142" s="18"/>
      <c r="D142" s="18"/>
      <c r="E142" s="19"/>
      <c r="F142" s="28">
        <v>1398.46</v>
      </c>
      <c r="G142" s="21" t="s">
        <v>71</v>
      </c>
      <c r="H142" s="17">
        <v>4</v>
      </c>
      <c r="I142" s="28">
        <v>1372.5</v>
      </c>
    </row>
    <row r="143" spans="1:9" ht="18.75">
      <c r="A143" s="17">
        <v>23</v>
      </c>
      <c r="B143" s="20" t="s">
        <v>50</v>
      </c>
      <c r="C143" s="18"/>
      <c r="D143" s="18"/>
      <c r="E143" s="19"/>
      <c r="F143" s="28">
        <v>225.08</v>
      </c>
      <c r="G143" s="41" t="s">
        <v>35</v>
      </c>
      <c r="H143" s="33">
        <v>1</v>
      </c>
      <c r="I143" s="28">
        <v>221.65</v>
      </c>
    </row>
    <row r="144" spans="1:9" ht="37.5">
      <c r="A144" s="17">
        <v>24</v>
      </c>
      <c r="B144" s="20" t="s">
        <v>36</v>
      </c>
      <c r="C144" s="18"/>
      <c r="D144" s="18"/>
      <c r="E144" s="19"/>
      <c r="F144" s="28">
        <v>349.72</v>
      </c>
      <c r="G144" s="21" t="s">
        <v>72</v>
      </c>
      <c r="H144" s="17">
        <v>3</v>
      </c>
      <c r="I144" s="28">
        <v>339.4</v>
      </c>
    </row>
    <row r="145" spans="1:9" ht="18.75">
      <c r="A145" s="17">
        <v>25</v>
      </c>
      <c r="B145" s="20" t="s">
        <v>37</v>
      </c>
      <c r="C145" s="18"/>
      <c r="D145" s="18"/>
      <c r="E145" s="19"/>
      <c r="F145" s="28">
        <v>970.92</v>
      </c>
      <c r="G145" s="21">
        <v>43125</v>
      </c>
      <c r="H145" s="17">
        <v>5</v>
      </c>
      <c r="I145" s="28">
        <v>952.7</v>
      </c>
    </row>
    <row r="146" spans="1:9" ht="18.75">
      <c r="A146" s="17">
        <v>26</v>
      </c>
      <c r="B146" s="20" t="s">
        <v>38</v>
      </c>
      <c r="C146" s="18"/>
      <c r="D146" s="20"/>
      <c r="E146" s="19"/>
      <c r="F146" s="28">
        <v>229.54</v>
      </c>
      <c r="G146" s="17" t="s">
        <v>39</v>
      </c>
      <c r="H146" s="17">
        <v>1</v>
      </c>
      <c r="I146" s="28">
        <v>200.7</v>
      </c>
    </row>
    <row r="147" spans="1:9" ht="18.75">
      <c r="A147" s="17">
        <v>27</v>
      </c>
      <c r="B147" s="20" t="s">
        <v>105</v>
      </c>
      <c r="C147" s="18"/>
      <c r="D147" s="20"/>
      <c r="E147" s="19"/>
      <c r="F147" s="28">
        <v>641.72</v>
      </c>
      <c r="G147" s="17" t="s">
        <v>40</v>
      </c>
      <c r="H147" s="17">
        <v>2</v>
      </c>
      <c r="I147" s="28">
        <v>632.12400000000002</v>
      </c>
    </row>
    <row r="148" spans="1:9" ht="38.25" thickBot="1">
      <c r="A148" s="65">
        <v>28</v>
      </c>
      <c r="B148" s="68" t="s">
        <v>106</v>
      </c>
      <c r="C148" s="71"/>
      <c r="D148" s="71"/>
      <c r="E148" s="74"/>
      <c r="F148" s="75">
        <v>408.17999999999995</v>
      </c>
      <c r="G148" s="65" t="s">
        <v>73</v>
      </c>
      <c r="H148" s="65">
        <v>4</v>
      </c>
      <c r="I148" s="75">
        <v>363.2</v>
      </c>
    </row>
    <row r="149" spans="1:9" ht="41.25" customHeight="1" thickBot="1">
      <c r="A149" s="67"/>
      <c r="B149" s="96" t="s">
        <v>912</v>
      </c>
      <c r="C149" s="36">
        <v>31967.5</v>
      </c>
      <c r="D149" s="186">
        <v>21311.5</v>
      </c>
      <c r="E149" s="36">
        <v>21311.5</v>
      </c>
      <c r="F149" s="186">
        <f>SUM(F150:F188)</f>
        <v>21311.499999999996</v>
      </c>
      <c r="G149" s="36"/>
      <c r="H149" s="278"/>
      <c r="I149" s="36">
        <f>SUM(I150:I188)</f>
        <v>19391.510000000002</v>
      </c>
    </row>
    <row r="150" spans="1:9" ht="37.5">
      <c r="A150" s="272">
        <v>1</v>
      </c>
      <c r="B150" s="273" t="s">
        <v>916</v>
      </c>
      <c r="C150" s="274"/>
      <c r="D150" s="274"/>
      <c r="E150" s="274"/>
      <c r="F150" s="277">
        <v>1709.8</v>
      </c>
      <c r="G150" s="275" t="s">
        <v>936</v>
      </c>
      <c r="H150" s="276">
        <v>8</v>
      </c>
      <c r="I150" s="277">
        <v>1709.7</v>
      </c>
    </row>
    <row r="151" spans="1:9" ht="37.5">
      <c r="A151" s="267">
        <v>2</v>
      </c>
      <c r="B151" s="124" t="s">
        <v>917</v>
      </c>
      <c r="C151" s="269"/>
      <c r="D151" s="269"/>
      <c r="E151" s="269"/>
      <c r="F151" s="121">
        <v>1004.4</v>
      </c>
      <c r="G151" s="21" t="s">
        <v>937</v>
      </c>
      <c r="H151" s="33">
        <v>15</v>
      </c>
      <c r="I151" s="121">
        <v>987.61</v>
      </c>
    </row>
    <row r="152" spans="1:9" ht="18.75">
      <c r="A152" s="267">
        <v>3</v>
      </c>
      <c r="B152" s="124" t="s">
        <v>918</v>
      </c>
      <c r="C152" s="269"/>
      <c r="D152" s="269"/>
      <c r="E152" s="269"/>
      <c r="F152" s="121">
        <v>753.2</v>
      </c>
      <c r="G152" s="21">
        <v>43137</v>
      </c>
      <c r="H152" s="33">
        <v>5</v>
      </c>
      <c r="I152" s="121">
        <v>752.5</v>
      </c>
    </row>
    <row r="153" spans="1:9" ht="37.5">
      <c r="A153" s="267">
        <v>4</v>
      </c>
      <c r="B153" s="124" t="s">
        <v>919</v>
      </c>
      <c r="C153" s="269"/>
      <c r="D153" s="269"/>
      <c r="E153" s="269"/>
      <c r="F153" s="121">
        <v>792.73</v>
      </c>
      <c r="G153" s="21" t="s">
        <v>938</v>
      </c>
      <c r="H153" s="33">
        <v>11</v>
      </c>
      <c r="I153" s="121">
        <v>788</v>
      </c>
    </row>
    <row r="154" spans="1:9" ht="37.5">
      <c r="A154" s="267">
        <v>5</v>
      </c>
      <c r="B154" s="124" t="s">
        <v>913</v>
      </c>
      <c r="C154" s="269"/>
      <c r="D154" s="269"/>
      <c r="E154" s="269"/>
      <c r="F154" s="121">
        <v>4557.3999999999996</v>
      </c>
      <c r="G154" s="21" t="s">
        <v>939</v>
      </c>
      <c r="H154" s="33">
        <v>6</v>
      </c>
      <c r="I154" s="121">
        <v>3660.33</v>
      </c>
    </row>
    <row r="155" spans="1:9" ht="37.5">
      <c r="A155" s="267">
        <v>6</v>
      </c>
      <c r="B155" s="124" t="s">
        <v>920</v>
      </c>
      <c r="C155" s="269"/>
      <c r="D155" s="269"/>
      <c r="E155" s="269"/>
      <c r="F155" s="121">
        <v>638.20000000000005</v>
      </c>
      <c r="G155" s="21" t="s">
        <v>940</v>
      </c>
      <c r="H155" s="33">
        <v>4</v>
      </c>
      <c r="I155" s="121">
        <v>516.83000000000004</v>
      </c>
    </row>
    <row r="156" spans="1:9" ht="37.5">
      <c r="A156" s="267">
        <v>7</v>
      </c>
      <c r="B156" s="124" t="s">
        <v>921</v>
      </c>
      <c r="C156" s="269"/>
      <c r="D156" s="269"/>
      <c r="E156" s="269"/>
      <c r="F156" s="121">
        <v>479.37</v>
      </c>
      <c r="G156" s="21" t="s">
        <v>941</v>
      </c>
      <c r="H156" s="33">
        <v>5</v>
      </c>
      <c r="I156" s="121">
        <v>349.14</v>
      </c>
    </row>
    <row r="157" spans="1:9" ht="37.5">
      <c r="A157" s="267">
        <v>8</v>
      </c>
      <c r="B157" s="124" t="s">
        <v>922</v>
      </c>
      <c r="C157" s="269"/>
      <c r="D157" s="269"/>
      <c r="E157" s="269"/>
      <c r="F157" s="121">
        <v>345.67</v>
      </c>
      <c r="G157" s="21" t="s">
        <v>942</v>
      </c>
      <c r="H157" s="33">
        <v>5</v>
      </c>
      <c r="I157" s="121">
        <v>267.87</v>
      </c>
    </row>
    <row r="158" spans="1:9" ht="37.5">
      <c r="A158" s="267">
        <v>9</v>
      </c>
      <c r="B158" s="124" t="s">
        <v>923</v>
      </c>
      <c r="C158" s="269"/>
      <c r="D158" s="269"/>
      <c r="E158" s="269"/>
      <c r="F158" s="121">
        <v>726.67</v>
      </c>
      <c r="G158" s="21" t="s">
        <v>943</v>
      </c>
      <c r="H158" s="33">
        <v>3</v>
      </c>
      <c r="I158" s="121">
        <v>726.67</v>
      </c>
    </row>
    <row r="159" spans="1:9" ht="37.5">
      <c r="A159" s="267">
        <v>10</v>
      </c>
      <c r="B159" s="124" t="s">
        <v>924</v>
      </c>
      <c r="C159" s="269"/>
      <c r="D159" s="269"/>
      <c r="E159" s="269"/>
      <c r="F159" s="121">
        <v>961.67</v>
      </c>
      <c r="G159" s="21" t="s">
        <v>944</v>
      </c>
      <c r="H159" s="33">
        <v>6</v>
      </c>
      <c r="I159" s="121">
        <v>908.25</v>
      </c>
    </row>
    <row r="160" spans="1:9" ht="37.5">
      <c r="A160" s="267">
        <v>11</v>
      </c>
      <c r="B160" s="124" t="s">
        <v>925</v>
      </c>
      <c r="C160" s="269"/>
      <c r="D160" s="269"/>
      <c r="E160" s="269"/>
      <c r="F160" s="121">
        <v>447.56</v>
      </c>
      <c r="G160" s="21" t="s">
        <v>945</v>
      </c>
      <c r="H160" s="33">
        <v>9</v>
      </c>
      <c r="I160" s="121">
        <v>351.83</v>
      </c>
    </row>
    <row r="161" spans="1:9" ht="37.5">
      <c r="A161" s="267">
        <v>12</v>
      </c>
      <c r="B161" s="124" t="s">
        <v>926</v>
      </c>
      <c r="C161" s="269"/>
      <c r="D161" s="269"/>
      <c r="E161" s="269"/>
      <c r="F161" s="121">
        <v>654.6</v>
      </c>
      <c r="G161" s="21" t="s">
        <v>946</v>
      </c>
      <c r="H161" s="33">
        <v>7</v>
      </c>
      <c r="I161" s="121">
        <v>652.71</v>
      </c>
    </row>
    <row r="162" spans="1:9" ht="18.75">
      <c r="A162" s="267">
        <v>13</v>
      </c>
      <c r="B162" s="124" t="s">
        <v>927</v>
      </c>
      <c r="C162" s="269"/>
      <c r="D162" s="269"/>
      <c r="E162" s="269"/>
      <c r="F162" s="121">
        <v>248.94</v>
      </c>
      <c r="G162" s="21">
        <v>43132</v>
      </c>
      <c r="H162" s="33">
        <v>3</v>
      </c>
      <c r="I162" s="121">
        <v>176.87</v>
      </c>
    </row>
    <row r="163" spans="1:9" ht="37.5">
      <c r="A163" s="267">
        <v>14</v>
      </c>
      <c r="B163" s="124" t="s">
        <v>928</v>
      </c>
      <c r="C163" s="269"/>
      <c r="D163" s="269"/>
      <c r="E163" s="269"/>
      <c r="F163" s="121">
        <v>487</v>
      </c>
      <c r="G163" s="21" t="s">
        <v>947</v>
      </c>
      <c r="H163" s="33">
        <v>5</v>
      </c>
      <c r="I163" s="121">
        <v>482.55</v>
      </c>
    </row>
    <row r="164" spans="1:9" ht="37.5">
      <c r="A164" s="267">
        <v>15</v>
      </c>
      <c r="B164" s="124" t="s">
        <v>929</v>
      </c>
      <c r="C164" s="269"/>
      <c r="D164" s="269"/>
      <c r="E164" s="269"/>
      <c r="F164" s="121">
        <v>572.05999999999995</v>
      </c>
      <c r="G164" s="21" t="s">
        <v>948</v>
      </c>
      <c r="H164" s="33">
        <v>4</v>
      </c>
      <c r="I164" s="121">
        <v>553.52</v>
      </c>
    </row>
    <row r="165" spans="1:9" ht="37.5">
      <c r="A165" s="267">
        <v>16</v>
      </c>
      <c r="B165" s="124" t="s">
        <v>930</v>
      </c>
      <c r="C165" s="269"/>
      <c r="D165" s="269"/>
      <c r="E165" s="269"/>
      <c r="F165" s="121">
        <v>361.77</v>
      </c>
      <c r="G165" s="21" t="s">
        <v>949</v>
      </c>
      <c r="H165" s="33">
        <v>3</v>
      </c>
      <c r="I165" s="121">
        <v>346.37</v>
      </c>
    </row>
    <row r="166" spans="1:9" ht="37.5">
      <c r="A166" s="267">
        <v>17</v>
      </c>
      <c r="B166" s="124" t="s">
        <v>931</v>
      </c>
      <c r="C166" s="269"/>
      <c r="D166" s="269"/>
      <c r="E166" s="269"/>
      <c r="F166" s="121">
        <v>296.24</v>
      </c>
      <c r="G166" s="21" t="s">
        <v>950</v>
      </c>
      <c r="H166" s="33">
        <v>2</v>
      </c>
      <c r="I166" s="121">
        <v>277.25</v>
      </c>
    </row>
    <row r="167" spans="1:9" ht="37.5">
      <c r="A167" s="267">
        <v>18</v>
      </c>
      <c r="B167" s="124" t="s">
        <v>932</v>
      </c>
      <c r="C167" s="269"/>
      <c r="D167" s="269"/>
      <c r="E167" s="269"/>
      <c r="F167" s="121">
        <v>422.93</v>
      </c>
      <c r="G167" s="21" t="s">
        <v>951</v>
      </c>
      <c r="H167" s="33">
        <v>3</v>
      </c>
      <c r="I167" s="121">
        <v>401.52</v>
      </c>
    </row>
    <row r="168" spans="1:9" ht="37.5">
      <c r="A168" s="267">
        <v>19</v>
      </c>
      <c r="B168" s="124" t="s">
        <v>933</v>
      </c>
      <c r="C168" s="269"/>
      <c r="D168" s="269"/>
      <c r="E168" s="269"/>
      <c r="F168" s="121">
        <v>800.53</v>
      </c>
      <c r="G168" s="21" t="s">
        <v>952</v>
      </c>
      <c r="H168" s="33">
        <v>4</v>
      </c>
      <c r="I168" s="121">
        <v>754.09</v>
      </c>
    </row>
    <row r="169" spans="1:9" ht="37.5">
      <c r="A169" s="267">
        <v>20</v>
      </c>
      <c r="B169" s="124" t="s">
        <v>982</v>
      </c>
      <c r="C169" s="269"/>
      <c r="D169" s="269"/>
      <c r="E169" s="269"/>
      <c r="F169" s="121">
        <v>125.56</v>
      </c>
      <c r="G169" s="21" t="s">
        <v>953</v>
      </c>
      <c r="H169" s="33">
        <v>1</v>
      </c>
      <c r="I169" s="121">
        <v>102.16</v>
      </c>
    </row>
    <row r="170" spans="1:9" ht="18.75">
      <c r="A170" s="267">
        <v>21</v>
      </c>
      <c r="B170" s="124" t="s">
        <v>965</v>
      </c>
      <c r="C170" s="269"/>
      <c r="D170" s="269"/>
      <c r="E170" s="269"/>
      <c r="F170" s="121">
        <v>352.53</v>
      </c>
      <c r="G170" s="21" t="s">
        <v>914</v>
      </c>
      <c r="H170" s="33">
        <v>2</v>
      </c>
      <c r="I170" s="121">
        <v>316.45999999999998</v>
      </c>
    </row>
    <row r="171" spans="1:9" ht="37.5">
      <c r="A171" s="267">
        <v>22</v>
      </c>
      <c r="B171" s="124" t="s">
        <v>966</v>
      </c>
      <c r="C171" s="269"/>
      <c r="D171" s="269"/>
      <c r="E171" s="269"/>
      <c r="F171" s="121">
        <v>344.8</v>
      </c>
      <c r="G171" s="21" t="s">
        <v>954</v>
      </c>
      <c r="H171" s="33">
        <v>4</v>
      </c>
      <c r="I171" s="121">
        <v>337.06</v>
      </c>
    </row>
    <row r="172" spans="1:9" ht="18.75">
      <c r="A172" s="267">
        <v>23</v>
      </c>
      <c r="B172" s="124" t="s">
        <v>967</v>
      </c>
      <c r="C172" s="269"/>
      <c r="D172" s="269"/>
      <c r="E172" s="269"/>
      <c r="F172" s="121">
        <v>35.67</v>
      </c>
      <c r="G172" s="21" t="s">
        <v>915</v>
      </c>
      <c r="H172" s="33">
        <v>2</v>
      </c>
      <c r="I172" s="121">
        <v>35.67</v>
      </c>
    </row>
    <row r="173" spans="1:9" ht="18.75">
      <c r="A173" s="267">
        <v>24</v>
      </c>
      <c r="B173" s="124" t="s">
        <v>934</v>
      </c>
      <c r="C173" s="269"/>
      <c r="D173" s="269"/>
      <c r="E173" s="269"/>
      <c r="F173" s="121">
        <v>4.5</v>
      </c>
      <c r="G173" s="21">
        <v>43342</v>
      </c>
      <c r="H173" s="33">
        <v>1</v>
      </c>
      <c r="I173" s="121">
        <v>0</v>
      </c>
    </row>
    <row r="174" spans="1:9" ht="37.5">
      <c r="A174" s="267">
        <v>25</v>
      </c>
      <c r="B174" s="124" t="s">
        <v>968</v>
      </c>
      <c r="C174" s="269"/>
      <c r="D174" s="269"/>
      <c r="E174" s="269"/>
      <c r="F174" s="121">
        <v>271.52999999999997</v>
      </c>
      <c r="G174" s="21" t="s">
        <v>955</v>
      </c>
      <c r="H174" s="33">
        <v>2</v>
      </c>
      <c r="I174" s="121">
        <v>211.72</v>
      </c>
    </row>
    <row r="175" spans="1:9" ht="37.5">
      <c r="A175" s="267">
        <v>26</v>
      </c>
      <c r="B175" s="124" t="s">
        <v>969</v>
      </c>
      <c r="C175" s="269"/>
      <c r="D175" s="269"/>
      <c r="E175" s="269"/>
      <c r="F175" s="121">
        <v>328.93</v>
      </c>
      <c r="G175" s="21" t="s">
        <v>956</v>
      </c>
      <c r="H175" s="33">
        <v>4</v>
      </c>
      <c r="I175" s="121">
        <v>311.83999999999997</v>
      </c>
    </row>
    <row r="176" spans="1:9" ht="37.5">
      <c r="A176" s="267">
        <v>27</v>
      </c>
      <c r="B176" s="124" t="s">
        <v>970</v>
      </c>
      <c r="C176" s="269"/>
      <c r="D176" s="269"/>
      <c r="E176" s="269"/>
      <c r="F176" s="121">
        <v>157.87</v>
      </c>
      <c r="G176" s="21" t="s">
        <v>957</v>
      </c>
      <c r="H176" s="33">
        <v>2</v>
      </c>
      <c r="I176" s="121">
        <v>129.94999999999999</v>
      </c>
    </row>
    <row r="177" spans="1:9" ht="37.5">
      <c r="A177" s="267">
        <v>28</v>
      </c>
      <c r="B177" s="124" t="s">
        <v>971</v>
      </c>
      <c r="C177" s="269"/>
      <c r="D177" s="269"/>
      <c r="E177" s="269"/>
      <c r="F177" s="121">
        <v>159.93</v>
      </c>
      <c r="G177" s="21" t="s">
        <v>899</v>
      </c>
      <c r="H177" s="33">
        <v>3</v>
      </c>
      <c r="I177" s="121">
        <v>145.02000000000001</v>
      </c>
    </row>
    <row r="178" spans="1:9" ht="37.5">
      <c r="A178" s="267">
        <v>29</v>
      </c>
      <c r="B178" s="124" t="s">
        <v>972</v>
      </c>
      <c r="C178" s="269"/>
      <c r="D178" s="269"/>
      <c r="E178" s="269"/>
      <c r="F178" s="121">
        <v>80.2</v>
      </c>
      <c r="G178" s="21" t="s">
        <v>958</v>
      </c>
      <c r="H178" s="33">
        <v>4</v>
      </c>
      <c r="I178" s="121">
        <v>70.180000000000007</v>
      </c>
    </row>
    <row r="179" spans="1:9" ht="37.5">
      <c r="A179" s="267">
        <v>30</v>
      </c>
      <c r="B179" s="124" t="s">
        <v>973</v>
      </c>
      <c r="C179" s="269"/>
      <c r="D179" s="269"/>
      <c r="E179" s="269"/>
      <c r="F179" s="121">
        <v>118.8</v>
      </c>
      <c r="G179" s="21" t="s">
        <v>959</v>
      </c>
      <c r="H179" s="33">
        <v>2</v>
      </c>
      <c r="I179" s="121">
        <v>105.47</v>
      </c>
    </row>
    <row r="180" spans="1:9" ht="37.5">
      <c r="A180" s="267">
        <v>31</v>
      </c>
      <c r="B180" s="124" t="s">
        <v>974</v>
      </c>
      <c r="C180" s="269"/>
      <c r="D180" s="269"/>
      <c r="E180" s="269"/>
      <c r="F180" s="121">
        <v>167.13</v>
      </c>
      <c r="G180" s="21" t="s">
        <v>960</v>
      </c>
      <c r="H180" s="33">
        <v>4</v>
      </c>
      <c r="I180" s="121">
        <v>146.63</v>
      </c>
    </row>
    <row r="181" spans="1:9" ht="37.5">
      <c r="A181" s="267">
        <v>32</v>
      </c>
      <c r="B181" s="124" t="s">
        <v>975</v>
      </c>
      <c r="C181" s="269"/>
      <c r="D181" s="269"/>
      <c r="E181" s="269"/>
      <c r="F181" s="121">
        <v>156.4</v>
      </c>
      <c r="G181" s="21" t="s">
        <v>961</v>
      </c>
      <c r="H181" s="33">
        <v>2</v>
      </c>
      <c r="I181" s="121">
        <v>153.69999999999999</v>
      </c>
    </row>
    <row r="182" spans="1:9" ht="37.5">
      <c r="A182" s="267">
        <v>33</v>
      </c>
      <c r="B182" s="124" t="s">
        <v>935</v>
      </c>
      <c r="C182" s="269"/>
      <c r="D182" s="269"/>
      <c r="E182" s="269"/>
      <c r="F182" s="121">
        <v>1153.33</v>
      </c>
      <c r="G182" s="21" t="s">
        <v>962</v>
      </c>
      <c r="H182" s="33">
        <v>5</v>
      </c>
      <c r="I182" s="121">
        <v>1152.1400000000001</v>
      </c>
    </row>
    <row r="183" spans="1:9" ht="37.5">
      <c r="A183" s="267">
        <v>34</v>
      </c>
      <c r="B183" s="124" t="s">
        <v>976</v>
      </c>
      <c r="C183" s="269"/>
      <c r="D183" s="269"/>
      <c r="E183" s="269"/>
      <c r="F183" s="121">
        <v>655.92</v>
      </c>
      <c r="G183" s="21" t="s">
        <v>963</v>
      </c>
      <c r="H183" s="33">
        <v>2</v>
      </c>
      <c r="I183" s="121">
        <v>610.75</v>
      </c>
    </row>
    <row r="184" spans="1:9" ht="18.75">
      <c r="A184" s="267">
        <v>35</v>
      </c>
      <c r="B184" s="124" t="s">
        <v>977</v>
      </c>
      <c r="C184" s="269"/>
      <c r="D184" s="269"/>
      <c r="E184" s="269"/>
      <c r="F184" s="121">
        <v>2.17</v>
      </c>
      <c r="G184" s="21">
        <v>43215</v>
      </c>
      <c r="H184" s="33">
        <v>1</v>
      </c>
      <c r="I184" s="121">
        <v>2.17</v>
      </c>
    </row>
    <row r="185" spans="1:9" ht="18.75">
      <c r="A185" s="267">
        <v>36</v>
      </c>
      <c r="B185" s="124" t="s">
        <v>978</v>
      </c>
      <c r="C185" s="269"/>
      <c r="D185" s="269"/>
      <c r="E185" s="269"/>
      <c r="F185" s="121">
        <v>362.56</v>
      </c>
      <c r="G185" s="21">
        <v>43196</v>
      </c>
      <c r="H185" s="33">
        <v>2</v>
      </c>
      <c r="I185" s="121">
        <v>362.56</v>
      </c>
    </row>
    <row r="186" spans="1:9" ht="18.75">
      <c r="A186" s="267">
        <v>37</v>
      </c>
      <c r="B186" s="124" t="s">
        <v>979</v>
      </c>
      <c r="C186" s="269"/>
      <c r="D186" s="269"/>
      <c r="E186" s="269"/>
      <c r="F186" s="121">
        <v>79.47</v>
      </c>
      <c r="G186" s="21">
        <v>43131</v>
      </c>
      <c r="H186" s="33">
        <v>1</v>
      </c>
      <c r="I186" s="121">
        <v>79.45</v>
      </c>
    </row>
    <row r="187" spans="1:9" ht="37.5">
      <c r="A187" s="267">
        <v>38</v>
      </c>
      <c r="B187" s="124" t="s">
        <v>980</v>
      </c>
      <c r="C187" s="269"/>
      <c r="D187" s="269"/>
      <c r="E187" s="269"/>
      <c r="F187" s="121">
        <v>465.66</v>
      </c>
      <c r="G187" s="21" t="s">
        <v>964</v>
      </c>
      <c r="H187" s="33">
        <v>4</v>
      </c>
      <c r="I187" s="121">
        <v>444.88</v>
      </c>
    </row>
    <row r="188" spans="1:9" ht="19.5" thickBot="1">
      <c r="A188" s="267">
        <v>39</v>
      </c>
      <c r="B188" s="268" t="s">
        <v>981</v>
      </c>
      <c r="C188" s="269"/>
      <c r="D188" s="269"/>
      <c r="E188" s="269"/>
      <c r="F188" s="121">
        <v>27.8</v>
      </c>
      <c r="G188" s="270">
        <v>43230</v>
      </c>
      <c r="H188" s="271">
        <v>1</v>
      </c>
      <c r="I188" s="121">
        <v>10.09</v>
      </c>
    </row>
    <row r="189" spans="1:9" ht="45" customHeight="1" thickBot="1">
      <c r="A189" s="67"/>
      <c r="B189" s="96" t="s">
        <v>548</v>
      </c>
      <c r="C189" s="146">
        <v>32438.9</v>
      </c>
      <c r="D189" s="146">
        <v>21626.1</v>
      </c>
      <c r="E189" s="146">
        <v>21626.1</v>
      </c>
      <c r="F189" s="146">
        <f>SUM(F190:F211)</f>
        <v>21626.100000000002</v>
      </c>
      <c r="G189" s="199"/>
      <c r="H189" s="178"/>
      <c r="I189" s="146">
        <f>SUM(I190:I211)</f>
        <v>19494.272629999999</v>
      </c>
    </row>
    <row r="190" spans="1:9" ht="37.5">
      <c r="A190" s="35">
        <v>1</v>
      </c>
      <c r="B190" s="126" t="s">
        <v>562</v>
      </c>
      <c r="C190" s="197"/>
      <c r="D190" s="197"/>
      <c r="E190" s="197"/>
      <c r="F190" s="197">
        <v>1958.4</v>
      </c>
      <c r="G190" s="41" t="s">
        <v>571</v>
      </c>
      <c r="H190" s="198">
        <v>10</v>
      </c>
      <c r="I190" s="197">
        <v>1817.2966000000001</v>
      </c>
    </row>
    <row r="191" spans="1:9" ht="37.5">
      <c r="A191" s="17">
        <v>2</v>
      </c>
      <c r="B191" s="24" t="s">
        <v>563</v>
      </c>
      <c r="C191" s="120"/>
      <c r="D191" s="120"/>
      <c r="E191" s="120"/>
      <c r="F191" s="120">
        <v>1478.4</v>
      </c>
      <c r="G191" s="195" t="s">
        <v>572</v>
      </c>
      <c r="H191" s="196">
        <v>7</v>
      </c>
      <c r="I191" s="120">
        <v>1385.7125000000001</v>
      </c>
    </row>
    <row r="192" spans="1:9" ht="37.5">
      <c r="A192" s="17">
        <v>3</v>
      </c>
      <c r="B192" s="24" t="s">
        <v>564</v>
      </c>
      <c r="C192" s="120"/>
      <c r="D192" s="120"/>
      <c r="E192" s="120"/>
      <c r="F192" s="120">
        <v>153.4</v>
      </c>
      <c r="G192" s="195" t="s">
        <v>573</v>
      </c>
      <c r="H192" s="196">
        <v>1</v>
      </c>
      <c r="I192" s="120">
        <v>133.97494</v>
      </c>
    </row>
    <row r="193" spans="1:9" ht="37.5">
      <c r="A193" s="35">
        <v>4</v>
      </c>
      <c r="B193" s="24" t="s">
        <v>549</v>
      </c>
      <c r="C193" s="120"/>
      <c r="D193" s="120"/>
      <c r="E193" s="120"/>
      <c r="F193" s="120">
        <v>1293.9000000000001</v>
      </c>
      <c r="G193" s="195" t="s">
        <v>574</v>
      </c>
      <c r="H193" s="196">
        <v>6</v>
      </c>
      <c r="I193" s="120">
        <v>1175.63429</v>
      </c>
    </row>
    <row r="194" spans="1:9" ht="37.5">
      <c r="A194" s="17">
        <v>5</v>
      </c>
      <c r="B194" s="24" t="s">
        <v>550</v>
      </c>
      <c r="C194" s="120"/>
      <c r="D194" s="120"/>
      <c r="E194" s="120"/>
      <c r="F194" s="120">
        <v>456.8</v>
      </c>
      <c r="G194" s="195" t="s">
        <v>575</v>
      </c>
      <c r="H194" s="196">
        <v>5</v>
      </c>
      <c r="I194" s="120">
        <v>455.08517999999998</v>
      </c>
    </row>
    <row r="195" spans="1:9" ht="37.5">
      <c r="A195" s="17">
        <v>6</v>
      </c>
      <c r="B195" s="24" t="s">
        <v>551</v>
      </c>
      <c r="C195" s="120"/>
      <c r="D195" s="120"/>
      <c r="E195" s="120"/>
      <c r="F195" s="120">
        <v>2080.4</v>
      </c>
      <c r="G195" s="195" t="s">
        <v>576</v>
      </c>
      <c r="H195" s="196">
        <v>5</v>
      </c>
      <c r="I195" s="120">
        <v>1926.1503300000002</v>
      </c>
    </row>
    <row r="196" spans="1:9" ht="37.5">
      <c r="A196" s="35">
        <v>7</v>
      </c>
      <c r="B196" s="24" t="s">
        <v>552</v>
      </c>
      <c r="C196" s="120"/>
      <c r="D196" s="120"/>
      <c r="E196" s="120"/>
      <c r="F196" s="120">
        <v>417.3</v>
      </c>
      <c r="G196" s="195" t="s">
        <v>577</v>
      </c>
      <c r="H196" s="196">
        <v>5</v>
      </c>
      <c r="I196" s="120">
        <v>415.71181999999999</v>
      </c>
    </row>
    <row r="197" spans="1:9" ht="37.5">
      <c r="A197" s="17">
        <v>8</v>
      </c>
      <c r="B197" s="24" t="s">
        <v>559</v>
      </c>
      <c r="C197" s="120"/>
      <c r="D197" s="120"/>
      <c r="E197" s="120"/>
      <c r="F197" s="120">
        <v>1530.7</v>
      </c>
      <c r="G197" s="195" t="s">
        <v>578</v>
      </c>
      <c r="H197" s="196">
        <v>11</v>
      </c>
      <c r="I197" s="120">
        <v>1636.01145</v>
      </c>
    </row>
    <row r="198" spans="1:9" ht="37.5">
      <c r="A198" s="17">
        <v>9</v>
      </c>
      <c r="B198" s="24" t="s">
        <v>553</v>
      </c>
      <c r="C198" s="120"/>
      <c r="D198" s="120"/>
      <c r="E198" s="120"/>
      <c r="F198" s="120">
        <v>1224</v>
      </c>
      <c r="G198" s="195" t="s">
        <v>579</v>
      </c>
      <c r="H198" s="196">
        <v>3</v>
      </c>
      <c r="I198" s="120">
        <v>1217.9525100000001</v>
      </c>
    </row>
    <row r="199" spans="1:9" ht="37.5">
      <c r="A199" s="35">
        <v>10</v>
      </c>
      <c r="B199" s="24" t="s">
        <v>554</v>
      </c>
      <c r="C199" s="120"/>
      <c r="D199" s="120"/>
      <c r="E199" s="120"/>
      <c r="F199" s="120">
        <v>1733.6</v>
      </c>
      <c r="G199" s="195" t="s">
        <v>119</v>
      </c>
      <c r="H199" s="196">
        <v>11</v>
      </c>
      <c r="I199" s="120">
        <v>1333.9605100000001</v>
      </c>
    </row>
    <row r="200" spans="1:9" ht="37.5">
      <c r="A200" s="17">
        <v>11</v>
      </c>
      <c r="B200" s="24" t="s">
        <v>560</v>
      </c>
      <c r="C200" s="120"/>
      <c r="D200" s="120"/>
      <c r="E200" s="120"/>
      <c r="F200" s="120">
        <v>330</v>
      </c>
      <c r="G200" s="195" t="s">
        <v>580</v>
      </c>
      <c r="H200" s="196">
        <v>4</v>
      </c>
      <c r="I200" s="120">
        <v>450.71120999999999</v>
      </c>
    </row>
    <row r="201" spans="1:9" ht="37.5">
      <c r="A201" s="17">
        <v>12</v>
      </c>
      <c r="B201" s="24" t="s">
        <v>555</v>
      </c>
      <c r="C201" s="120"/>
      <c r="D201" s="120"/>
      <c r="E201" s="120"/>
      <c r="F201" s="120">
        <v>1592</v>
      </c>
      <c r="G201" s="195" t="s">
        <v>166</v>
      </c>
      <c r="H201" s="196">
        <v>17</v>
      </c>
      <c r="I201" s="120">
        <v>1567.0017399999999</v>
      </c>
    </row>
    <row r="202" spans="1:9" ht="37.5">
      <c r="A202" s="35">
        <v>13</v>
      </c>
      <c r="B202" s="24" t="s">
        <v>556</v>
      </c>
      <c r="C202" s="120"/>
      <c r="D202" s="120"/>
      <c r="E202" s="120"/>
      <c r="F202" s="120">
        <v>807</v>
      </c>
      <c r="G202" s="195" t="s">
        <v>581</v>
      </c>
      <c r="H202" s="196">
        <v>10</v>
      </c>
      <c r="I202" s="120">
        <v>806.68424000000005</v>
      </c>
    </row>
    <row r="203" spans="1:9" ht="37.5">
      <c r="A203" s="17">
        <v>14</v>
      </c>
      <c r="B203" s="24" t="s">
        <v>557</v>
      </c>
      <c r="C203" s="120"/>
      <c r="D203" s="120"/>
      <c r="E203" s="120"/>
      <c r="F203" s="120">
        <v>2064.1999999999998</v>
      </c>
      <c r="G203" s="195" t="s">
        <v>582</v>
      </c>
      <c r="H203" s="196">
        <v>19</v>
      </c>
      <c r="I203" s="120">
        <v>1749.4173700000001</v>
      </c>
    </row>
    <row r="204" spans="1:9" ht="37.5">
      <c r="A204" s="17">
        <v>15</v>
      </c>
      <c r="B204" s="24" t="s">
        <v>561</v>
      </c>
      <c r="C204" s="120"/>
      <c r="D204" s="120"/>
      <c r="E204" s="120"/>
      <c r="F204" s="120">
        <v>1095.0999999999999</v>
      </c>
      <c r="G204" s="195" t="s">
        <v>583</v>
      </c>
      <c r="H204" s="196">
        <v>8</v>
      </c>
      <c r="I204" s="120">
        <v>1060.23253</v>
      </c>
    </row>
    <row r="205" spans="1:9" ht="37.5">
      <c r="A205" s="35">
        <v>16</v>
      </c>
      <c r="B205" s="24" t="s">
        <v>558</v>
      </c>
      <c r="C205" s="120"/>
      <c r="D205" s="120"/>
      <c r="E205" s="120"/>
      <c r="F205" s="120">
        <v>2188</v>
      </c>
      <c r="G205" s="195" t="s">
        <v>584</v>
      </c>
      <c r="H205" s="196">
        <v>15</v>
      </c>
      <c r="I205" s="120">
        <v>1714.9396000000002</v>
      </c>
    </row>
    <row r="206" spans="1:9" ht="18.75">
      <c r="A206" s="17">
        <v>17</v>
      </c>
      <c r="B206" s="24" t="s">
        <v>565</v>
      </c>
      <c r="C206" s="120"/>
      <c r="D206" s="120"/>
      <c r="E206" s="120"/>
      <c r="F206" s="120">
        <v>214</v>
      </c>
      <c r="G206" s="195">
        <v>43137</v>
      </c>
      <c r="H206" s="196">
        <v>2</v>
      </c>
      <c r="I206" s="120">
        <v>164.59135000000001</v>
      </c>
    </row>
    <row r="207" spans="1:9" ht="37.5">
      <c r="A207" s="17">
        <v>18</v>
      </c>
      <c r="B207" s="24" t="s">
        <v>566</v>
      </c>
      <c r="C207" s="120"/>
      <c r="D207" s="120"/>
      <c r="E207" s="120"/>
      <c r="F207" s="120">
        <v>335.4</v>
      </c>
      <c r="G207" s="195" t="s">
        <v>585</v>
      </c>
      <c r="H207" s="196">
        <v>5</v>
      </c>
      <c r="I207" s="120">
        <v>287.59291999999999</v>
      </c>
    </row>
    <row r="208" spans="1:9" ht="37.5">
      <c r="A208" s="35">
        <v>19</v>
      </c>
      <c r="B208" s="24" t="s">
        <v>567</v>
      </c>
      <c r="C208" s="120"/>
      <c r="D208" s="120"/>
      <c r="E208" s="120"/>
      <c r="F208" s="120">
        <v>132</v>
      </c>
      <c r="G208" s="195" t="s">
        <v>586</v>
      </c>
      <c r="H208" s="196">
        <v>3</v>
      </c>
      <c r="I208" s="120">
        <v>98.173729999999992</v>
      </c>
    </row>
    <row r="209" spans="1:9" ht="18.75">
      <c r="A209" s="17">
        <v>20</v>
      </c>
      <c r="B209" s="24" t="s">
        <v>568</v>
      </c>
      <c r="C209" s="120"/>
      <c r="D209" s="120"/>
      <c r="E209" s="120"/>
      <c r="F209" s="120">
        <v>193.3</v>
      </c>
      <c r="G209" s="195"/>
      <c r="H209" s="196"/>
      <c r="I209" s="120">
        <v>0</v>
      </c>
    </row>
    <row r="210" spans="1:9" ht="18.75">
      <c r="A210" s="17">
        <v>21</v>
      </c>
      <c r="B210" s="24" t="s">
        <v>569</v>
      </c>
      <c r="C210" s="120"/>
      <c r="D210" s="120"/>
      <c r="E210" s="120"/>
      <c r="F210" s="120">
        <v>218.7</v>
      </c>
      <c r="G210" s="195">
        <v>43318</v>
      </c>
      <c r="H210" s="196">
        <v>2</v>
      </c>
      <c r="I210" s="120">
        <v>26.041060000000002</v>
      </c>
    </row>
    <row r="211" spans="1:9" ht="38.25" thickBot="1">
      <c r="A211" s="35">
        <v>22</v>
      </c>
      <c r="B211" s="24" t="s">
        <v>570</v>
      </c>
      <c r="C211" s="120"/>
      <c r="D211" s="120"/>
      <c r="E211" s="120"/>
      <c r="F211" s="120">
        <v>129.5</v>
      </c>
      <c r="G211" s="195" t="s">
        <v>587</v>
      </c>
      <c r="H211" s="196">
        <v>3</v>
      </c>
      <c r="I211" s="120">
        <v>71.396749999999997</v>
      </c>
    </row>
    <row r="212" spans="1:9" ht="45.75" customHeight="1" thickBot="1">
      <c r="A212" s="188"/>
      <c r="B212" s="203" t="s">
        <v>589</v>
      </c>
      <c r="C212" s="127">
        <v>44827</v>
      </c>
      <c r="D212" s="186">
        <v>29884.6</v>
      </c>
      <c r="E212" s="36">
        <v>29884.6</v>
      </c>
      <c r="F212" s="186">
        <f>SUM(F213:F248)</f>
        <v>29884.6</v>
      </c>
      <c r="G212" s="91"/>
      <c r="H212" s="204"/>
      <c r="I212" s="36">
        <f>SUM(I213:I248)</f>
        <v>28178.900000000005</v>
      </c>
    </row>
    <row r="213" spans="1:9" ht="37.5">
      <c r="A213" s="35">
        <v>1</v>
      </c>
      <c r="B213" s="126" t="s">
        <v>590</v>
      </c>
      <c r="C213" s="29"/>
      <c r="D213" s="29"/>
      <c r="E213" s="29"/>
      <c r="F213" s="29">
        <v>11891.5</v>
      </c>
      <c r="G213" s="26" t="s">
        <v>626</v>
      </c>
      <c r="H213" s="31">
        <v>13</v>
      </c>
      <c r="I213" s="29">
        <v>11770.4</v>
      </c>
    </row>
    <row r="214" spans="1:9" ht="37.5">
      <c r="A214" s="35">
        <v>2</v>
      </c>
      <c r="B214" s="126" t="s">
        <v>591</v>
      </c>
      <c r="C214" s="29"/>
      <c r="D214" s="29"/>
      <c r="E214" s="29"/>
      <c r="F214" s="29">
        <v>1334.9</v>
      </c>
      <c r="G214" s="26" t="s">
        <v>627</v>
      </c>
      <c r="H214" s="189">
        <v>5</v>
      </c>
      <c r="I214" s="119">
        <v>1322</v>
      </c>
    </row>
    <row r="215" spans="1:9" ht="37.5">
      <c r="A215" s="35">
        <v>3</v>
      </c>
      <c r="B215" s="126" t="s">
        <v>592</v>
      </c>
      <c r="C215" s="29"/>
      <c r="D215" s="29"/>
      <c r="E215" s="29"/>
      <c r="F215" s="29">
        <v>1025.5</v>
      </c>
      <c r="G215" s="26" t="s">
        <v>628</v>
      </c>
      <c r="H215" s="31">
        <v>8</v>
      </c>
      <c r="I215" s="29">
        <v>983.6</v>
      </c>
    </row>
    <row r="216" spans="1:9" ht="37.5">
      <c r="A216" s="35">
        <v>4</v>
      </c>
      <c r="B216" s="126" t="s">
        <v>593</v>
      </c>
      <c r="C216" s="29"/>
      <c r="D216" s="29"/>
      <c r="E216" s="29"/>
      <c r="F216" s="29">
        <v>3741.9</v>
      </c>
      <c r="G216" s="26" t="s">
        <v>629</v>
      </c>
      <c r="H216" s="31">
        <v>6</v>
      </c>
      <c r="I216" s="29">
        <v>3741.9</v>
      </c>
    </row>
    <row r="217" spans="1:9" ht="37.5">
      <c r="A217" s="35">
        <v>5</v>
      </c>
      <c r="B217" s="126" t="s">
        <v>594</v>
      </c>
      <c r="C217" s="29"/>
      <c r="D217" s="29"/>
      <c r="E217" s="29"/>
      <c r="F217" s="29">
        <v>612.79999999999995</v>
      </c>
      <c r="G217" s="27" t="s">
        <v>630</v>
      </c>
      <c r="H217" s="189">
        <v>3</v>
      </c>
      <c r="I217" s="119">
        <v>612.70000000000005</v>
      </c>
    </row>
    <row r="218" spans="1:9" ht="37.5">
      <c r="A218" s="35">
        <v>6</v>
      </c>
      <c r="B218" s="126" t="s">
        <v>595</v>
      </c>
      <c r="C218" s="29"/>
      <c r="D218" s="29"/>
      <c r="E218" s="29"/>
      <c r="F218" s="29">
        <v>504.2</v>
      </c>
      <c r="G218" s="26" t="s">
        <v>631</v>
      </c>
      <c r="H218" s="33">
        <v>5</v>
      </c>
      <c r="I218" s="29">
        <v>488.5</v>
      </c>
    </row>
    <row r="219" spans="1:9" ht="37.5">
      <c r="A219" s="35">
        <v>7</v>
      </c>
      <c r="B219" s="126" t="s">
        <v>596</v>
      </c>
      <c r="C219" s="29"/>
      <c r="D219" s="29"/>
      <c r="E219" s="29"/>
      <c r="F219" s="29">
        <v>1066.2</v>
      </c>
      <c r="G219" s="26" t="s">
        <v>632</v>
      </c>
      <c r="H219" s="31">
        <v>5</v>
      </c>
      <c r="I219" s="29">
        <v>1027.7</v>
      </c>
    </row>
    <row r="220" spans="1:9" ht="24.75" customHeight="1">
      <c r="A220" s="35">
        <v>8</v>
      </c>
      <c r="B220" s="126" t="s">
        <v>597</v>
      </c>
      <c r="C220" s="29"/>
      <c r="D220" s="29"/>
      <c r="E220" s="29"/>
      <c r="F220" s="29">
        <v>327.60000000000002</v>
      </c>
      <c r="G220" s="26">
        <v>43180</v>
      </c>
      <c r="H220" s="31">
        <v>1</v>
      </c>
      <c r="I220" s="29">
        <v>201.9</v>
      </c>
    </row>
    <row r="221" spans="1:9" ht="37.5">
      <c r="A221" s="35">
        <v>9</v>
      </c>
      <c r="B221" s="126" t="s">
        <v>598</v>
      </c>
      <c r="C221" s="29"/>
      <c r="D221" s="29"/>
      <c r="E221" s="29"/>
      <c r="F221" s="29">
        <v>665.4</v>
      </c>
      <c r="G221" s="26" t="s">
        <v>633</v>
      </c>
      <c r="H221" s="31">
        <v>4</v>
      </c>
      <c r="I221" s="29">
        <v>638.9</v>
      </c>
    </row>
    <row r="222" spans="1:9" ht="37.5">
      <c r="A222" s="35">
        <v>10</v>
      </c>
      <c r="B222" s="126" t="s">
        <v>599</v>
      </c>
      <c r="C222" s="29"/>
      <c r="D222" s="29"/>
      <c r="E222" s="29"/>
      <c r="F222" s="29">
        <v>364.5</v>
      </c>
      <c r="G222" s="26" t="s">
        <v>634</v>
      </c>
      <c r="H222" s="31">
        <v>2</v>
      </c>
      <c r="I222" s="29">
        <v>270.3</v>
      </c>
    </row>
    <row r="223" spans="1:9" ht="37.5">
      <c r="A223" s="35">
        <v>11</v>
      </c>
      <c r="B223" s="126" t="s">
        <v>600</v>
      </c>
      <c r="C223" s="29"/>
      <c r="D223" s="29"/>
      <c r="E223" s="29"/>
      <c r="F223" s="29">
        <v>1071.4000000000001</v>
      </c>
      <c r="G223" s="26" t="s">
        <v>635</v>
      </c>
      <c r="H223" s="31">
        <v>4</v>
      </c>
      <c r="I223" s="29">
        <v>693</v>
      </c>
    </row>
    <row r="224" spans="1:9" s="5" customFormat="1" ht="18.75">
      <c r="A224" s="35">
        <v>12</v>
      </c>
      <c r="B224" s="126" t="s">
        <v>601</v>
      </c>
      <c r="C224" s="29"/>
      <c r="D224" s="29"/>
      <c r="E224" s="29"/>
      <c r="F224" s="29">
        <v>875.8</v>
      </c>
      <c r="G224" s="26">
        <v>43125</v>
      </c>
      <c r="H224" s="31">
        <v>1</v>
      </c>
      <c r="I224" s="29">
        <v>605.29999999999995</v>
      </c>
    </row>
    <row r="225" spans="1:9" ht="18.75">
      <c r="A225" s="35">
        <v>13</v>
      </c>
      <c r="B225" s="126" t="s">
        <v>602</v>
      </c>
      <c r="C225" s="29"/>
      <c r="D225" s="29"/>
      <c r="E225" s="29"/>
      <c r="F225" s="29">
        <v>219.7</v>
      </c>
      <c r="G225" s="26">
        <v>43131</v>
      </c>
      <c r="H225" s="31">
        <v>2</v>
      </c>
      <c r="I225" s="29">
        <v>219.1</v>
      </c>
    </row>
    <row r="226" spans="1:9" ht="37.5">
      <c r="A226" s="35">
        <v>14</v>
      </c>
      <c r="B226" s="126" t="s">
        <v>603</v>
      </c>
      <c r="C226" s="29"/>
      <c r="D226" s="29"/>
      <c r="E226" s="29"/>
      <c r="F226" s="29">
        <v>859.5</v>
      </c>
      <c r="G226" s="26" t="s">
        <v>636</v>
      </c>
      <c r="H226" s="31">
        <v>5</v>
      </c>
      <c r="I226" s="29">
        <v>753.7</v>
      </c>
    </row>
    <row r="227" spans="1:9" ht="37.5">
      <c r="A227" s="35">
        <v>15</v>
      </c>
      <c r="B227" s="126" t="s">
        <v>604</v>
      </c>
      <c r="C227" s="29"/>
      <c r="D227" s="29"/>
      <c r="E227" s="29"/>
      <c r="F227" s="29">
        <v>358</v>
      </c>
      <c r="G227" s="26" t="s">
        <v>109</v>
      </c>
      <c r="H227" s="31">
        <v>4</v>
      </c>
      <c r="I227" s="29">
        <v>353.9</v>
      </c>
    </row>
    <row r="228" spans="1:9" ht="18.75">
      <c r="A228" s="35">
        <v>16</v>
      </c>
      <c r="B228" s="126" t="s">
        <v>605</v>
      </c>
      <c r="C228" s="29"/>
      <c r="D228" s="29"/>
      <c r="E228" s="29"/>
      <c r="F228" s="29">
        <v>312.7</v>
      </c>
      <c r="G228" s="26">
        <v>43138</v>
      </c>
      <c r="H228" s="31">
        <v>3</v>
      </c>
      <c r="I228" s="29">
        <v>304.7</v>
      </c>
    </row>
    <row r="229" spans="1:9" ht="37.5">
      <c r="A229" s="35">
        <v>17</v>
      </c>
      <c r="B229" s="126" t="s">
        <v>606</v>
      </c>
      <c r="C229" s="29"/>
      <c r="D229" s="29"/>
      <c r="E229" s="29"/>
      <c r="F229" s="29">
        <v>428.3</v>
      </c>
      <c r="G229" s="26" t="s">
        <v>637</v>
      </c>
      <c r="H229" s="31">
        <v>4</v>
      </c>
      <c r="I229" s="29">
        <v>428.3</v>
      </c>
    </row>
    <row r="230" spans="1:9" ht="37.5">
      <c r="A230" s="35">
        <v>18</v>
      </c>
      <c r="B230" s="126" t="s">
        <v>607</v>
      </c>
      <c r="C230" s="29"/>
      <c r="D230" s="29"/>
      <c r="E230" s="29"/>
      <c r="F230" s="29">
        <v>385.2</v>
      </c>
      <c r="G230" s="26" t="s">
        <v>638</v>
      </c>
      <c r="H230" s="31">
        <v>4</v>
      </c>
      <c r="I230" s="29">
        <v>311.8</v>
      </c>
    </row>
    <row r="231" spans="1:9" ht="18.75">
      <c r="A231" s="35">
        <v>19</v>
      </c>
      <c r="B231" s="126" t="s">
        <v>608</v>
      </c>
      <c r="C231" s="29"/>
      <c r="D231" s="29"/>
      <c r="E231" s="29"/>
      <c r="F231" s="29">
        <v>553.5</v>
      </c>
      <c r="G231" s="26">
        <v>43132</v>
      </c>
      <c r="H231" s="31">
        <v>2</v>
      </c>
      <c r="I231" s="29">
        <v>480.7</v>
      </c>
    </row>
    <row r="232" spans="1:9" ht="18.75">
      <c r="A232" s="35">
        <v>20</v>
      </c>
      <c r="B232" s="126" t="s">
        <v>609</v>
      </c>
      <c r="C232" s="29"/>
      <c r="D232" s="29"/>
      <c r="E232" s="29"/>
      <c r="F232" s="29">
        <v>117.7</v>
      </c>
      <c r="G232" s="26">
        <v>43124</v>
      </c>
      <c r="H232" s="31">
        <v>2</v>
      </c>
      <c r="I232" s="29">
        <v>103.6</v>
      </c>
    </row>
    <row r="233" spans="1:9" ht="18.75">
      <c r="A233" s="35">
        <v>21</v>
      </c>
      <c r="B233" s="126" t="s">
        <v>610</v>
      </c>
      <c r="C233" s="29"/>
      <c r="D233" s="29"/>
      <c r="E233" s="29"/>
      <c r="F233" s="29">
        <v>296.39999999999998</v>
      </c>
      <c r="G233" s="27">
        <v>43129</v>
      </c>
      <c r="H233" s="200">
        <v>2</v>
      </c>
      <c r="I233" s="63">
        <v>296.2</v>
      </c>
    </row>
    <row r="234" spans="1:9" ht="18.75">
      <c r="A234" s="35">
        <v>22</v>
      </c>
      <c r="B234" s="126" t="s">
        <v>611</v>
      </c>
      <c r="C234" s="29"/>
      <c r="D234" s="29"/>
      <c r="E234" s="29"/>
      <c r="F234" s="29">
        <v>700</v>
      </c>
      <c r="G234" s="26">
        <v>43131</v>
      </c>
      <c r="H234" s="31">
        <v>2</v>
      </c>
      <c r="I234" s="29">
        <v>665.8</v>
      </c>
    </row>
    <row r="235" spans="1:9" ht="18.75">
      <c r="A235" s="35">
        <v>23</v>
      </c>
      <c r="B235" s="126" t="s">
        <v>612</v>
      </c>
      <c r="C235" s="29"/>
      <c r="D235" s="29"/>
      <c r="E235" s="29"/>
      <c r="F235" s="29">
        <v>127.3</v>
      </c>
      <c r="G235" s="26"/>
      <c r="H235" s="31"/>
      <c r="I235" s="29"/>
    </row>
    <row r="236" spans="1:9" ht="18.75">
      <c r="A236" s="35">
        <v>24</v>
      </c>
      <c r="B236" s="126" t="s">
        <v>613</v>
      </c>
      <c r="C236" s="29"/>
      <c r="D236" s="29"/>
      <c r="E236" s="29"/>
      <c r="F236" s="29">
        <v>310.60000000000002</v>
      </c>
      <c r="G236" s="26">
        <v>43130</v>
      </c>
      <c r="H236" s="31">
        <v>2</v>
      </c>
      <c r="I236" s="29">
        <v>309.89999999999998</v>
      </c>
    </row>
    <row r="237" spans="1:9" ht="18.75">
      <c r="A237" s="35">
        <v>25</v>
      </c>
      <c r="B237" s="126" t="s">
        <v>614</v>
      </c>
      <c r="C237" s="29"/>
      <c r="D237" s="29"/>
      <c r="E237" s="29"/>
      <c r="F237" s="29">
        <v>110.1</v>
      </c>
      <c r="G237" s="26">
        <v>43131</v>
      </c>
      <c r="H237" s="33">
        <v>2</v>
      </c>
      <c r="I237" s="29">
        <v>103</v>
      </c>
    </row>
    <row r="238" spans="1:9" ht="37.5">
      <c r="A238" s="35">
        <v>26</v>
      </c>
      <c r="B238" s="126" t="s">
        <v>615</v>
      </c>
      <c r="C238" s="29"/>
      <c r="D238" s="29"/>
      <c r="E238" s="29"/>
      <c r="F238" s="29">
        <v>141.69999999999999</v>
      </c>
      <c r="G238" s="26" t="s">
        <v>639</v>
      </c>
      <c r="H238" s="31">
        <v>3</v>
      </c>
      <c r="I238" s="29">
        <v>127.3</v>
      </c>
    </row>
    <row r="239" spans="1:9" ht="18.75">
      <c r="A239" s="35">
        <v>27</v>
      </c>
      <c r="B239" s="126" t="s">
        <v>616</v>
      </c>
      <c r="C239" s="29"/>
      <c r="D239" s="29"/>
      <c r="E239" s="29"/>
      <c r="F239" s="29">
        <v>55.1</v>
      </c>
      <c r="G239" s="26">
        <v>43126</v>
      </c>
      <c r="H239" s="31">
        <v>1</v>
      </c>
      <c r="I239" s="29">
        <v>54.5</v>
      </c>
    </row>
    <row r="240" spans="1:9" ht="18.75">
      <c r="A240" s="35">
        <v>28</v>
      </c>
      <c r="B240" s="126" t="s">
        <v>617</v>
      </c>
      <c r="C240" s="29"/>
      <c r="D240" s="29"/>
      <c r="E240" s="29"/>
      <c r="F240" s="29">
        <v>49</v>
      </c>
      <c r="G240" s="26">
        <v>43133</v>
      </c>
      <c r="H240" s="31">
        <v>1</v>
      </c>
      <c r="I240" s="29">
        <v>41.3</v>
      </c>
    </row>
    <row r="241" spans="1:9" ht="18.75">
      <c r="A241" s="35">
        <v>29</v>
      </c>
      <c r="B241" s="126" t="s">
        <v>618</v>
      </c>
      <c r="C241" s="29"/>
      <c r="D241" s="29"/>
      <c r="E241" s="29"/>
      <c r="F241" s="29">
        <v>252.6</v>
      </c>
      <c r="G241" s="26">
        <v>43178</v>
      </c>
      <c r="H241" s="31">
        <v>3</v>
      </c>
      <c r="I241" s="29">
        <v>252</v>
      </c>
    </row>
    <row r="242" spans="1:9" ht="18.75">
      <c r="A242" s="35">
        <v>30</v>
      </c>
      <c r="B242" s="201" t="s">
        <v>619</v>
      </c>
      <c r="C242" s="29"/>
      <c r="D242" s="29"/>
      <c r="E242" s="29"/>
      <c r="F242" s="29">
        <v>209.5</v>
      </c>
      <c r="G242" s="26">
        <v>43216</v>
      </c>
      <c r="H242" s="31">
        <v>1</v>
      </c>
      <c r="I242" s="29">
        <v>89</v>
      </c>
    </row>
    <row r="243" spans="1:9" ht="18.75">
      <c r="A243" s="35">
        <v>31</v>
      </c>
      <c r="B243" s="126" t="s">
        <v>620</v>
      </c>
      <c r="C243" s="29"/>
      <c r="D243" s="29"/>
      <c r="E243" s="29"/>
      <c r="F243" s="29">
        <v>484.6</v>
      </c>
      <c r="G243" s="26">
        <v>43143</v>
      </c>
      <c r="H243" s="31">
        <v>4</v>
      </c>
      <c r="I243" s="29">
        <v>478.1</v>
      </c>
    </row>
    <row r="244" spans="1:9" ht="18.75">
      <c r="A244" s="35">
        <v>32</v>
      </c>
      <c r="B244" s="126" t="s">
        <v>621</v>
      </c>
      <c r="C244" s="29"/>
      <c r="D244" s="29"/>
      <c r="E244" s="29"/>
      <c r="F244" s="29">
        <v>100.4</v>
      </c>
      <c r="G244" s="26">
        <v>43137</v>
      </c>
      <c r="H244" s="31">
        <v>1</v>
      </c>
      <c r="I244" s="29">
        <v>100.4</v>
      </c>
    </row>
    <row r="245" spans="1:9" ht="18.75">
      <c r="A245" s="35">
        <v>33</v>
      </c>
      <c r="B245" s="126" t="s">
        <v>622</v>
      </c>
      <c r="C245" s="29"/>
      <c r="D245" s="29"/>
      <c r="E245" s="29"/>
      <c r="F245" s="29">
        <v>145.5</v>
      </c>
      <c r="G245" s="26">
        <v>43154</v>
      </c>
      <c r="H245" s="31">
        <v>1</v>
      </c>
      <c r="I245" s="29">
        <v>144.30000000000001</v>
      </c>
    </row>
    <row r="246" spans="1:9" ht="37.5">
      <c r="A246" s="35">
        <v>34</v>
      </c>
      <c r="B246" s="202" t="s">
        <v>623</v>
      </c>
      <c r="C246" s="29"/>
      <c r="D246" s="29"/>
      <c r="E246" s="29"/>
      <c r="F246" s="29">
        <v>0</v>
      </c>
      <c r="G246" s="26" t="s">
        <v>640</v>
      </c>
      <c r="H246" s="31">
        <v>3</v>
      </c>
      <c r="I246" s="29">
        <v>93.5</v>
      </c>
    </row>
    <row r="247" spans="1:9" ht="18.75">
      <c r="A247" s="35">
        <v>35</v>
      </c>
      <c r="B247" s="201" t="s">
        <v>624</v>
      </c>
      <c r="C247" s="28"/>
      <c r="D247" s="28"/>
      <c r="E247" s="28"/>
      <c r="F247" s="28">
        <v>56.9</v>
      </c>
      <c r="G247" s="26" t="s">
        <v>641</v>
      </c>
      <c r="H247" s="31">
        <v>1</v>
      </c>
      <c r="I247" s="29">
        <v>38.9</v>
      </c>
    </row>
    <row r="248" spans="1:9" ht="19.5" thickBot="1">
      <c r="A248" s="35">
        <v>36</v>
      </c>
      <c r="B248" s="201" t="s">
        <v>625</v>
      </c>
      <c r="C248" s="28"/>
      <c r="D248" s="28"/>
      <c r="E248" s="28"/>
      <c r="F248" s="29">
        <v>128.6</v>
      </c>
      <c r="G248" s="26">
        <v>43270</v>
      </c>
      <c r="H248" s="31">
        <v>1</v>
      </c>
      <c r="I248" s="29">
        <v>72.7</v>
      </c>
    </row>
    <row r="249" spans="1:9" ht="48" customHeight="1" thickBot="1">
      <c r="A249" s="67"/>
      <c r="B249" s="89" t="s">
        <v>130</v>
      </c>
      <c r="C249" s="36">
        <v>35560.699999999997</v>
      </c>
      <c r="D249" s="36">
        <v>23707.1</v>
      </c>
      <c r="E249" s="36">
        <v>23707.1</v>
      </c>
      <c r="F249" s="36">
        <v>23707.1</v>
      </c>
      <c r="G249" s="91"/>
      <c r="H249" s="92"/>
      <c r="I249" s="36">
        <f>SUM(I250:I269)</f>
        <v>18522.73</v>
      </c>
    </row>
    <row r="250" spans="1:9" ht="37.5">
      <c r="A250" s="88">
        <v>1</v>
      </c>
      <c r="B250" s="93" t="s">
        <v>146</v>
      </c>
      <c r="C250" s="90"/>
      <c r="D250" s="90"/>
      <c r="E250" s="90"/>
      <c r="F250" s="80">
        <v>4515.1000000000004</v>
      </c>
      <c r="G250" s="81" t="s">
        <v>151</v>
      </c>
      <c r="H250" s="82">
        <v>30</v>
      </c>
      <c r="I250" s="80">
        <v>3741.03</v>
      </c>
    </row>
    <row r="251" spans="1:9" ht="37.5">
      <c r="A251" s="78">
        <v>2</v>
      </c>
      <c r="B251" s="94" t="s">
        <v>147</v>
      </c>
      <c r="C251" s="79"/>
      <c r="D251" s="79"/>
      <c r="E251" s="79"/>
      <c r="F251" s="80">
        <v>230</v>
      </c>
      <c r="G251" s="81" t="s">
        <v>115</v>
      </c>
      <c r="H251" s="82">
        <v>5</v>
      </c>
      <c r="I251" s="80">
        <v>195.8</v>
      </c>
    </row>
    <row r="252" spans="1:9" ht="37.5">
      <c r="A252" s="78">
        <v>3</v>
      </c>
      <c r="B252" s="94" t="s">
        <v>131</v>
      </c>
      <c r="C252" s="79"/>
      <c r="D252" s="79"/>
      <c r="E252" s="79"/>
      <c r="F252" s="80">
        <v>250</v>
      </c>
      <c r="G252" s="81" t="s">
        <v>110</v>
      </c>
      <c r="H252" s="82">
        <v>5</v>
      </c>
      <c r="I252" s="80">
        <v>220.9</v>
      </c>
    </row>
    <row r="253" spans="1:9" ht="37.5">
      <c r="A253" s="78">
        <v>4</v>
      </c>
      <c r="B253" s="94" t="s">
        <v>148</v>
      </c>
      <c r="C253" s="79"/>
      <c r="D253" s="79"/>
      <c r="E253" s="79"/>
      <c r="F253" s="80">
        <v>2448.8000000000002</v>
      </c>
      <c r="G253" s="81" t="s">
        <v>152</v>
      </c>
      <c r="H253" s="82">
        <v>5</v>
      </c>
      <c r="I253" s="80">
        <v>2339.6999999999998</v>
      </c>
    </row>
    <row r="254" spans="1:9" ht="37.5">
      <c r="A254" s="78">
        <v>5</v>
      </c>
      <c r="B254" s="94" t="s">
        <v>149</v>
      </c>
      <c r="C254" s="79"/>
      <c r="D254" s="79"/>
      <c r="E254" s="79"/>
      <c r="F254" s="80">
        <v>1020</v>
      </c>
      <c r="G254" s="81" t="s">
        <v>153</v>
      </c>
      <c r="H254" s="82">
        <v>20</v>
      </c>
      <c r="I254" s="80">
        <v>862.6</v>
      </c>
    </row>
    <row r="255" spans="1:9" ht="37.5">
      <c r="A255" s="78">
        <v>6</v>
      </c>
      <c r="B255" s="94" t="s">
        <v>150</v>
      </c>
      <c r="C255" s="79"/>
      <c r="D255" s="79"/>
      <c r="E255" s="79"/>
      <c r="F255" s="80">
        <v>200</v>
      </c>
      <c r="G255" s="81" t="s">
        <v>154</v>
      </c>
      <c r="H255" s="82">
        <v>5</v>
      </c>
      <c r="I255" s="80">
        <v>121.5</v>
      </c>
    </row>
    <row r="256" spans="1:9" ht="37.5">
      <c r="A256" s="78">
        <v>7</v>
      </c>
      <c r="B256" s="94" t="s">
        <v>132</v>
      </c>
      <c r="C256" s="79"/>
      <c r="D256" s="79"/>
      <c r="E256" s="79"/>
      <c r="F256" s="83">
        <v>1578</v>
      </c>
      <c r="G256" s="81" t="s">
        <v>155</v>
      </c>
      <c r="H256" s="84">
        <v>2</v>
      </c>
      <c r="I256" s="83">
        <v>1228.9000000000001</v>
      </c>
    </row>
    <row r="257" spans="1:9" ht="37.5">
      <c r="A257" s="78">
        <v>8</v>
      </c>
      <c r="B257" s="94" t="s">
        <v>133</v>
      </c>
      <c r="C257" s="79"/>
      <c r="D257" s="79"/>
      <c r="E257" s="79"/>
      <c r="F257" s="83">
        <v>310</v>
      </c>
      <c r="G257" s="81" t="s">
        <v>156</v>
      </c>
      <c r="H257" s="84">
        <v>2</v>
      </c>
      <c r="I257" s="83">
        <v>122.5</v>
      </c>
    </row>
    <row r="258" spans="1:9" ht="37.5">
      <c r="A258" s="78">
        <v>9</v>
      </c>
      <c r="B258" s="94" t="s">
        <v>134</v>
      </c>
      <c r="C258" s="79"/>
      <c r="D258" s="79"/>
      <c r="E258" s="79"/>
      <c r="F258" s="83">
        <v>790</v>
      </c>
      <c r="G258" s="81" t="s">
        <v>157</v>
      </c>
      <c r="H258" s="84">
        <v>6</v>
      </c>
      <c r="I258" s="83">
        <v>471.2</v>
      </c>
    </row>
    <row r="259" spans="1:9" ht="37.5">
      <c r="A259" s="78">
        <v>10</v>
      </c>
      <c r="B259" s="94" t="s">
        <v>135</v>
      </c>
      <c r="C259" s="79"/>
      <c r="D259" s="79"/>
      <c r="E259" s="79"/>
      <c r="F259" s="83">
        <v>745</v>
      </c>
      <c r="G259" s="81" t="s">
        <v>158</v>
      </c>
      <c r="H259" s="84">
        <v>9</v>
      </c>
      <c r="I259" s="83">
        <v>727.8</v>
      </c>
    </row>
    <row r="260" spans="1:9" ht="37.5">
      <c r="A260" s="78">
        <v>11</v>
      </c>
      <c r="B260" s="94" t="s">
        <v>136</v>
      </c>
      <c r="C260" s="79"/>
      <c r="D260" s="79"/>
      <c r="E260" s="79"/>
      <c r="F260" s="83">
        <v>1150</v>
      </c>
      <c r="G260" s="81" t="s">
        <v>159</v>
      </c>
      <c r="H260" s="84">
        <v>17</v>
      </c>
      <c r="I260" s="83">
        <v>1149.8</v>
      </c>
    </row>
    <row r="261" spans="1:9" ht="37.5">
      <c r="A261" s="78">
        <v>12</v>
      </c>
      <c r="B261" s="94" t="s">
        <v>137</v>
      </c>
      <c r="C261" s="79"/>
      <c r="D261" s="79"/>
      <c r="E261" s="79"/>
      <c r="F261" s="83">
        <v>1410.2</v>
      </c>
      <c r="G261" s="81" t="s">
        <v>152</v>
      </c>
      <c r="H261" s="84">
        <v>10</v>
      </c>
      <c r="I261" s="83">
        <v>1013.4</v>
      </c>
    </row>
    <row r="262" spans="1:9" ht="37.5">
      <c r="A262" s="78">
        <v>13</v>
      </c>
      <c r="B262" s="94" t="s">
        <v>138</v>
      </c>
      <c r="C262" s="79"/>
      <c r="D262" s="79"/>
      <c r="E262" s="79"/>
      <c r="F262" s="83">
        <v>1680</v>
      </c>
      <c r="G262" s="85" t="s">
        <v>160</v>
      </c>
      <c r="H262" s="84">
        <v>23</v>
      </c>
      <c r="I262" s="83">
        <v>1156.2</v>
      </c>
    </row>
    <row r="263" spans="1:9" ht="37.5">
      <c r="A263" s="78">
        <v>14</v>
      </c>
      <c r="B263" s="94" t="s">
        <v>139</v>
      </c>
      <c r="C263" s="79"/>
      <c r="D263" s="79"/>
      <c r="E263" s="79"/>
      <c r="F263" s="83">
        <v>1420</v>
      </c>
      <c r="G263" s="81" t="s">
        <v>161</v>
      </c>
      <c r="H263" s="84">
        <v>18</v>
      </c>
      <c r="I263" s="83">
        <v>712</v>
      </c>
    </row>
    <row r="264" spans="1:9" ht="37.5">
      <c r="A264" s="78">
        <v>15</v>
      </c>
      <c r="B264" s="86" t="s">
        <v>140</v>
      </c>
      <c r="C264" s="79"/>
      <c r="D264" s="79"/>
      <c r="E264" s="79"/>
      <c r="F264" s="83">
        <v>1480</v>
      </c>
      <c r="G264" s="85" t="s">
        <v>162</v>
      </c>
      <c r="H264" s="84">
        <v>12</v>
      </c>
      <c r="I264" s="83">
        <v>982.5</v>
      </c>
    </row>
    <row r="265" spans="1:9" ht="37.5">
      <c r="A265" s="78">
        <v>16</v>
      </c>
      <c r="B265" s="94" t="s">
        <v>141</v>
      </c>
      <c r="C265" s="79"/>
      <c r="D265" s="79"/>
      <c r="E265" s="79"/>
      <c r="F265" s="83">
        <v>610</v>
      </c>
      <c r="G265" s="81" t="s">
        <v>163</v>
      </c>
      <c r="H265" s="84">
        <v>2</v>
      </c>
      <c r="I265" s="83">
        <v>435.1</v>
      </c>
    </row>
    <row r="266" spans="1:9" ht="37.5">
      <c r="A266" s="78">
        <v>17</v>
      </c>
      <c r="B266" s="94" t="s">
        <v>142</v>
      </c>
      <c r="C266" s="79"/>
      <c r="D266" s="79"/>
      <c r="E266" s="79"/>
      <c r="F266" s="83">
        <v>950</v>
      </c>
      <c r="G266" s="81" t="s">
        <v>164</v>
      </c>
      <c r="H266" s="84">
        <v>15</v>
      </c>
      <c r="I266" s="83">
        <v>950</v>
      </c>
    </row>
    <row r="267" spans="1:9" ht="37.5">
      <c r="A267" s="78">
        <v>18</v>
      </c>
      <c r="B267" s="94" t="s">
        <v>143</v>
      </c>
      <c r="C267" s="83"/>
      <c r="D267" s="79"/>
      <c r="E267" s="79"/>
      <c r="F267" s="83">
        <v>945</v>
      </c>
      <c r="G267" s="81" t="s">
        <v>165</v>
      </c>
      <c r="H267" s="84">
        <v>12</v>
      </c>
      <c r="I267" s="83">
        <v>517.20000000000005</v>
      </c>
    </row>
    <row r="268" spans="1:9" ht="37.5">
      <c r="A268" s="78">
        <v>19</v>
      </c>
      <c r="B268" s="94" t="s">
        <v>144</v>
      </c>
      <c r="C268" s="79"/>
      <c r="D268" s="79"/>
      <c r="E268" s="79"/>
      <c r="F268" s="83">
        <v>1320</v>
      </c>
      <c r="G268" s="81" t="s">
        <v>154</v>
      </c>
      <c r="H268" s="84">
        <v>3</v>
      </c>
      <c r="I268" s="83">
        <v>1121</v>
      </c>
    </row>
    <row r="269" spans="1:9" ht="38.25" thickBot="1">
      <c r="A269" s="137">
        <v>20</v>
      </c>
      <c r="B269" s="138" t="s">
        <v>145</v>
      </c>
      <c r="C269" s="139"/>
      <c r="D269" s="139"/>
      <c r="E269" s="139"/>
      <c r="F269" s="140">
        <v>655</v>
      </c>
      <c r="G269" s="141" t="s">
        <v>166</v>
      </c>
      <c r="H269" s="142">
        <v>11</v>
      </c>
      <c r="I269" s="140">
        <v>453.6</v>
      </c>
    </row>
    <row r="270" spans="1:9" ht="45" customHeight="1" thickBot="1">
      <c r="A270" s="67"/>
      <c r="B270" s="96" t="s">
        <v>336</v>
      </c>
      <c r="C270" s="168">
        <v>44697.7</v>
      </c>
      <c r="D270" s="168">
        <v>29798.5</v>
      </c>
      <c r="E270" s="168">
        <v>29798.5</v>
      </c>
      <c r="F270" s="168">
        <f>SUM(F271:F306)</f>
        <v>29798.499999999993</v>
      </c>
      <c r="G270" s="169"/>
      <c r="H270" s="169"/>
      <c r="I270" s="171">
        <f>SUM(I271:I306)</f>
        <v>25837.166190000007</v>
      </c>
    </row>
    <row r="271" spans="1:9" ht="37.5">
      <c r="A271" s="35">
        <v>1</v>
      </c>
      <c r="B271" s="24" t="s">
        <v>337</v>
      </c>
      <c r="C271" s="162"/>
      <c r="D271" s="162"/>
      <c r="E271" s="163"/>
      <c r="F271" s="174">
        <v>212</v>
      </c>
      <c r="G271" s="26" t="s">
        <v>372</v>
      </c>
      <c r="H271" s="35">
        <v>2</v>
      </c>
      <c r="I271" s="172">
        <v>210.18509</v>
      </c>
    </row>
    <row r="272" spans="1:9" ht="37.5">
      <c r="A272" s="35">
        <v>2</v>
      </c>
      <c r="B272" s="126" t="s">
        <v>338</v>
      </c>
      <c r="C272" s="163"/>
      <c r="D272" s="163"/>
      <c r="E272" s="163"/>
      <c r="F272" s="175">
        <v>2471.6</v>
      </c>
      <c r="G272" s="35" t="s">
        <v>373</v>
      </c>
      <c r="H272" s="35">
        <v>30</v>
      </c>
      <c r="I272" s="172">
        <v>2358.48</v>
      </c>
    </row>
    <row r="273" spans="1:9" ht="18.75">
      <c r="A273" s="17">
        <v>3</v>
      </c>
      <c r="B273" s="24" t="s">
        <v>339</v>
      </c>
      <c r="C273" s="162"/>
      <c r="D273" s="162"/>
      <c r="E273" s="163"/>
      <c r="F273" s="174">
        <v>357</v>
      </c>
      <c r="G273" s="26">
        <v>43339</v>
      </c>
      <c r="H273" s="35">
        <v>5</v>
      </c>
      <c r="I273" s="172"/>
    </row>
    <row r="274" spans="1:9" ht="37.5">
      <c r="A274" s="35">
        <v>4</v>
      </c>
      <c r="B274" s="24" t="s">
        <v>340</v>
      </c>
      <c r="C274" s="162"/>
      <c r="D274" s="162"/>
      <c r="E274" s="163"/>
      <c r="F274" s="174">
        <v>1534.3999999999999</v>
      </c>
      <c r="G274" s="164" t="s">
        <v>374</v>
      </c>
      <c r="H274" s="35">
        <v>8</v>
      </c>
      <c r="I274" s="172">
        <v>1062.0717500000001</v>
      </c>
    </row>
    <row r="275" spans="1:9" ht="37.5">
      <c r="A275" s="35">
        <v>5</v>
      </c>
      <c r="B275" s="24" t="s">
        <v>341</v>
      </c>
      <c r="C275" s="162"/>
      <c r="D275" s="162"/>
      <c r="E275" s="163"/>
      <c r="F275" s="174">
        <v>906.69999999999982</v>
      </c>
      <c r="G275" s="35" t="s">
        <v>375</v>
      </c>
      <c r="H275" s="35">
        <v>8</v>
      </c>
      <c r="I275" s="172">
        <v>906.43</v>
      </c>
    </row>
    <row r="276" spans="1:9" ht="37.5">
      <c r="A276" s="17">
        <v>6</v>
      </c>
      <c r="B276" s="126" t="s">
        <v>342</v>
      </c>
      <c r="C276" s="163"/>
      <c r="D276" s="163"/>
      <c r="E276" s="163"/>
      <c r="F276" s="175">
        <v>75.2</v>
      </c>
      <c r="G276" s="164" t="s">
        <v>376</v>
      </c>
      <c r="H276" s="35">
        <v>4</v>
      </c>
      <c r="I276" s="172">
        <v>70.3</v>
      </c>
    </row>
    <row r="277" spans="1:9" ht="18.75">
      <c r="A277" s="35">
        <v>7</v>
      </c>
      <c r="B277" s="24" t="s">
        <v>343</v>
      </c>
      <c r="C277" s="162"/>
      <c r="D277" s="162"/>
      <c r="E277" s="163"/>
      <c r="F277" s="174">
        <v>101.39999999999999</v>
      </c>
      <c r="G277" s="26">
        <v>43140</v>
      </c>
      <c r="H277" s="35">
        <v>2</v>
      </c>
      <c r="I277" s="172">
        <v>88.3</v>
      </c>
    </row>
    <row r="278" spans="1:9" ht="37.5">
      <c r="A278" s="35">
        <v>8</v>
      </c>
      <c r="B278" s="24" t="s">
        <v>344</v>
      </c>
      <c r="C278" s="162"/>
      <c r="D278" s="162"/>
      <c r="E278" s="163"/>
      <c r="F278" s="174">
        <v>325.60000000000002</v>
      </c>
      <c r="G278" s="35" t="s">
        <v>377</v>
      </c>
      <c r="H278" s="35">
        <v>5</v>
      </c>
      <c r="I278" s="172">
        <v>276.91000000000003</v>
      </c>
    </row>
    <row r="279" spans="1:9" ht="37.5">
      <c r="A279" s="17">
        <v>9</v>
      </c>
      <c r="B279" s="24" t="s">
        <v>345</v>
      </c>
      <c r="C279" s="162"/>
      <c r="D279" s="162"/>
      <c r="E279" s="163"/>
      <c r="F279" s="174">
        <v>408</v>
      </c>
      <c r="G279" s="164" t="s">
        <v>378</v>
      </c>
      <c r="H279" s="35">
        <v>3</v>
      </c>
      <c r="I279" s="172">
        <v>290.74</v>
      </c>
    </row>
    <row r="280" spans="1:9" ht="37.5">
      <c r="A280" s="35">
        <v>10</v>
      </c>
      <c r="B280" s="24" t="s">
        <v>346</v>
      </c>
      <c r="C280" s="162"/>
      <c r="D280" s="162"/>
      <c r="E280" s="163"/>
      <c r="F280" s="174">
        <v>449.59999999999997</v>
      </c>
      <c r="G280" s="26" t="s">
        <v>379</v>
      </c>
      <c r="H280" s="35">
        <v>4</v>
      </c>
      <c r="I280" s="172">
        <v>407.97</v>
      </c>
    </row>
    <row r="281" spans="1:9" ht="37.5">
      <c r="A281" s="35">
        <v>11</v>
      </c>
      <c r="B281" s="126" t="s">
        <v>347</v>
      </c>
      <c r="C281" s="163"/>
      <c r="D281" s="163"/>
      <c r="E281" s="163"/>
      <c r="F281" s="175">
        <v>911.19999999999993</v>
      </c>
      <c r="G281" s="35" t="s">
        <v>380</v>
      </c>
      <c r="H281" s="35">
        <v>8</v>
      </c>
      <c r="I281" s="172">
        <v>911.16</v>
      </c>
    </row>
    <row r="282" spans="1:9" ht="37.5">
      <c r="A282" s="17">
        <v>12</v>
      </c>
      <c r="B282" s="24" t="s">
        <v>348</v>
      </c>
      <c r="C282" s="162"/>
      <c r="D282" s="162"/>
      <c r="E282" s="163"/>
      <c r="F282" s="174">
        <v>539.19999999999993</v>
      </c>
      <c r="G282" s="66" t="s">
        <v>381</v>
      </c>
      <c r="H282" s="66">
        <v>4</v>
      </c>
      <c r="I282" s="173">
        <v>534.89</v>
      </c>
    </row>
    <row r="283" spans="1:9" ht="37.5">
      <c r="A283" s="35">
        <v>13</v>
      </c>
      <c r="B283" s="24" t="s">
        <v>588</v>
      </c>
      <c r="C283" s="162"/>
      <c r="D283" s="162"/>
      <c r="E283" s="163"/>
      <c r="F283" s="174">
        <v>2307.7999999999997</v>
      </c>
      <c r="G283" s="164" t="s">
        <v>382</v>
      </c>
      <c r="H283" s="35">
        <v>8</v>
      </c>
      <c r="I283" s="172">
        <v>1338.7</v>
      </c>
    </row>
    <row r="284" spans="1:9" ht="37.5">
      <c r="A284" s="35">
        <v>14</v>
      </c>
      <c r="B284" s="126" t="s">
        <v>349</v>
      </c>
      <c r="C284" s="163"/>
      <c r="D284" s="163"/>
      <c r="E284" s="163"/>
      <c r="F284" s="175">
        <v>1085.6000000000001</v>
      </c>
      <c r="G284" s="35" t="s">
        <v>383</v>
      </c>
      <c r="H284" s="35">
        <v>9</v>
      </c>
      <c r="I284" s="172">
        <v>837.7</v>
      </c>
    </row>
    <row r="285" spans="1:9" ht="37.5">
      <c r="A285" s="17">
        <v>15</v>
      </c>
      <c r="B285" s="24" t="s">
        <v>350</v>
      </c>
      <c r="C285" s="162"/>
      <c r="D285" s="162"/>
      <c r="E285" s="163"/>
      <c r="F285" s="174">
        <v>1220.54</v>
      </c>
      <c r="G285" s="164" t="s">
        <v>384</v>
      </c>
      <c r="H285" s="35">
        <v>13</v>
      </c>
      <c r="I285" s="172">
        <v>1068.1840400000001</v>
      </c>
    </row>
    <row r="286" spans="1:9" ht="37.5">
      <c r="A286" s="35">
        <v>16</v>
      </c>
      <c r="B286" s="24" t="s">
        <v>351</v>
      </c>
      <c r="C286" s="162"/>
      <c r="D286" s="162"/>
      <c r="E286" s="163"/>
      <c r="F286" s="174">
        <v>1932.7999999999997</v>
      </c>
      <c r="G286" s="35" t="s">
        <v>385</v>
      </c>
      <c r="H286" s="35">
        <v>14</v>
      </c>
      <c r="I286" s="172">
        <v>1403.93</v>
      </c>
    </row>
    <row r="287" spans="1:9" ht="37.5">
      <c r="A287" s="35">
        <v>17</v>
      </c>
      <c r="B287" s="126" t="s">
        <v>352</v>
      </c>
      <c r="C287" s="163"/>
      <c r="D287" s="163"/>
      <c r="E287" s="163"/>
      <c r="F287" s="175">
        <v>1456</v>
      </c>
      <c r="G287" s="35" t="s">
        <v>386</v>
      </c>
      <c r="H287" s="35">
        <v>7</v>
      </c>
      <c r="I287" s="172">
        <v>1455.8</v>
      </c>
    </row>
    <row r="288" spans="1:9" ht="37.5">
      <c r="A288" s="17">
        <v>18</v>
      </c>
      <c r="B288" s="24" t="s">
        <v>353</v>
      </c>
      <c r="C288" s="162"/>
      <c r="D288" s="162"/>
      <c r="E288" s="163"/>
      <c r="F288" s="174">
        <v>396</v>
      </c>
      <c r="G288" s="66" t="s">
        <v>387</v>
      </c>
      <c r="H288" s="66">
        <v>4</v>
      </c>
      <c r="I288" s="173">
        <f>388</f>
        <v>388</v>
      </c>
    </row>
    <row r="289" spans="1:9" ht="18.75">
      <c r="A289" s="35">
        <v>19</v>
      </c>
      <c r="B289" s="24" t="s">
        <v>354</v>
      </c>
      <c r="C289" s="162"/>
      <c r="D289" s="162"/>
      <c r="E289" s="163"/>
      <c r="F289" s="174">
        <v>378.40000000000003</v>
      </c>
      <c r="G289" s="26">
        <v>43276</v>
      </c>
      <c r="H289" s="35">
        <v>2</v>
      </c>
      <c r="I289" s="172">
        <v>284.39999999999998</v>
      </c>
    </row>
    <row r="290" spans="1:9" ht="18.75">
      <c r="A290" s="35">
        <v>20</v>
      </c>
      <c r="B290" s="126" t="s">
        <v>355</v>
      </c>
      <c r="C290" s="163"/>
      <c r="D290" s="163"/>
      <c r="E290" s="163"/>
      <c r="F290" s="175">
        <v>549.29999999999995</v>
      </c>
      <c r="G290" s="35" t="s">
        <v>388</v>
      </c>
      <c r="H290" s="35">
        <v>4</v>
      </c>
      <c r="I290" s="172">
        <v>348.49691000000001</v>
      </c>
    </row>
    <row r="291" spans="1:9" ht="18.75">
      <c r="A291" s="17">
        <v>21</v>
      </c>
      <c r="B291" s="24" t="s">
        <v>356</v>
      </c>
      <c r="C291" s="162"/>
      <c r="D291" s="162"/>
      <c r="E291" s="163"/>
      <c r="F291" s="174">
        <v>550.1</v>
      </c>
      <c r="G291" s="26">
        <v>43133</v>
      </c>
      <c r="H291" s="35">
        <v>1</v>
      </c>
      <c r="I291" s="172">
        <v>462.32</v>
      </c>
    </row>
    <row r="292" spans="1:9" ht="37.5">
      <c r="A292" s="35">
        <v>22</v>
      </c>
      <c r="B292" s="24" t="s">
        <v>357</v>
      </c>
      <c r="C292" s="162"/>
      <c r="D292" s="162"/>
      <c r="E292" s="163"/>
      <c r="F292" s="174">
        <v>3578.0999999999995</v>
      </c>
      <c r="G292" s="66" t="s">
        <v>389</v>
      </c>
      <c r="H292" s="35">
        <v>6</v>
      </c>
      <c r="I292" s="172">
        <v>3567.4980700000001</v>
      </c>
    </row>
    <row r="293" spans="1:9" ht="37.5">
      <c r="A293" s="35">
        <v>23</v>
      </c>
      <c r="B293" s="126" t="s">
        <v>358</v>
      </c>
      <c r="C293" s="163"/>
      <c r="D293" s="163"/>
      <c r="E293" s="163"/>
      <c r="F293" s="175">
        <v>844.8</v>
      </c>
      <c r="G293" s="35" t="s">
        <v>390</v>
      </c>
      <c r="H293" s="35">
        <v>4</v>
      </c>
      <c r="I293" s="172">
        <v>822.85652000000005</v>
      </c>
    </row>
    <row r="294" spans="1:9" ht="18.75">
      <c r="A294" s="17">
        <v>24</v>
      </c>
      <c r="B294" s="24" t="s">
        <v>359</v>
      </c>
      <c r="C294" s="162"/>
      <c r="D294" s="162"/>
      <c r="E294" s="163"/>
      <c r="F294" s="174">
        <v>546.4</v>
      </c>
      <c r="G294" s="26">
        <v>43140</v>
      </c>
      <c r="H294" s="35">
        <v>4</v>
      </c>
      <c r="I294" s="172">
        <v>510.7</v>
      </c>
    </row>
    <row r="295" spans="1:9" ht="37.5">
      <c r="A295" s="35">
        <v>25</v>
      </c>
      <c r="B295" s="24" t="s">
        <v>360</v>
      </c>
      <c r="C295" s="162"/>
      <c r="D295" s="162"/>
      <c r="E295" s="163"/>
      <c r="F295" s="174">
        <v>500</v>
      </c>
      <c r="G295" s="35" t="s">
        <v>391</v>
      </c>
      <c r="H295" s="35">
        <v>4</v>
      </c>
      <c r="I295" s="172">
        <v>341.16</v>
      </c>
    </row>
    <row r="296" spans="1:9" ht="37.5">
      <c r="A296" s="35">
        <v>26</v>
      </c>
      <c r="B296" s="126" t="s">
        <v>361</v>
      </c>
      <c r="C296" s="163"/>
      <c r="D296" s="163"/>
      <c r="E296" s="163"/>
      <c r="F296" s="175">
        <v>706.80000000000007</v>
      </c>
      <c r="G296" s="35" t="s">
        <v>392</v>
      </c>
      <c r="H296" s="35">
        <v>6</v>
      </c>
      <c r="I296" s="172">
        <v>598.04</v>
      </c>
    </row>
    <row r="297" spans="1:9" ht="18.75">
      <c r="A297" s="17">
        <v>27</v>
      </c>
      <c r="B297" s="24" t="s">
        <v>362</v>
      </c>
      <c r="C297" s="162"/>
      <c r="D297" s="162"/>
      <c r="E297" s="163"/>
      <c r="F297" s="174">
        <v>68</v>
      </c>
      <c r="G297" s="26">
        <v>43159</v>
      </c>
      <c r="H297" s="35">
        <v>1</v>
      </c>
      <c r="I297" s="172">
        <v>65.843289999999996</v>
      </c>
    </row>
    <row r="298" spans="1:9" ht="37.5">
      <c r="A298" s="35">
        <v>28</v>
      </c>
      <c r="B298" s="24" t="s">
        <v>363</v>
      </c>
      <c r="C298" s="162"/>
      <c r="D298" s="162"/>
      <c r="E298" s="163"/>
      <c r="F298" s="174">
        <v>963.60000000000014</v>
      </c>
      <c r="G298" s="66" t="s">
        <v>393</v>
      </c>
      <c r="H298" s="66">
        <v>3</v>
      </c>
      <c r="I298" s="173">
        <v>938.3</v>
      </c>
    </row>
    <row r="299" spans="1:9" ht="37.5">
      <c r="A299" s="35">
        <v>29</v>
      </c>
      <c r="B299" s="126" t="s">
        <v>364</v>
      </c>
      <c r="C299" s="163"/>
      <c r="D299" s="163"/>
      <c r="E299" s="163"/>
      <c r="F299" s="175">
        <v>808</v>
      </c>
      <c r="G299" s="35" t="s">
        <v>394</v>
      </c>
      <c r="H299" s="35">
        <v>2</v>
      </c>
      <c r="I299" s="172">
        <v>783.24</v>
      </c>
    </row>
    <row r="300" spans="1:9" ht="37.5">
      <c r="A300" s="17">
        <v>30</v>
      </c>
      <c r="B300" s="24" t="s">
        <v>365</v>
      </c>
      <c r="C300" s="162"/>
      <c r="D300" s="162"/>
      <c r="E300" s="163"/>
      <c r="F300" s="174">
        <v>388</v>
      </c>
      <c r="G300" s="35" t="s">
        <v>395</v>
      </c>
      <c r="H300" s="35">
        <v>3</v>
      </c>
      <c r="I300" s="172">
        <v>363.4</v>
      </c>
    </row>
    <row r="301" spans="1:9" ht="37.5">
      <c r="A301" s="35">
        <v>31</v>
      </c>
      <c r="B301" s="24" t="s">
        <v>366</v>
      </c>
      <c r="C301" s="162"/>
      <c r="D301" s="162"/>
      <c r="E301" s="163"/>
      <c r="F301" s="174">
        <v>519.6</v>
      </c>
      <c r="G301" s="35" t="s">
        <v>396</v>
      </c>
      <c r="H301" s="35">
        <v>6</v>
      </c>
      <c r="I301" s="172">
        <v>478.44788999999997</v>
      </c>
    </row>
    <row r="302" spans="1:9" ht="37.5">
      <c r="A302" s="35">
        <v>32</v>
      </c>
      <c r="B302" s="126" t="s">
        <v>367</v>
      </c>
      <c r="C302" s="163"/>
      <c r="D302" s="163"/>
      <c r="E302" s="163"/>
      <c r="F302" s="175">
        <v>196.54763</v>
      </c>
      <c r="G302" s="26" t="s">
        <v>397</v>
      </c>
      <c r="H302" s="35">
        <v>3</v>
      </c>
      <c r="I302" s="170">
        <v>196.54763</v>
      </c>
    </row>
    <row r="303" spans="1:9" ht="37.5">
      <c r="A303" s="17">
        <v>33</v>
      </c>
      <c r="B303" s="24" t="s">
        <v>368</v>
      </c>
      <c r="C303" s="162"/>
      <c r="D303" s="162"/>
      <c r="E303" s="163"/>
      <c r="F303" s="174">
        <v>1146.4999999999998</v>
      </c>
      <c r="G303" s="165" t="s">
        <v>398</v>
      </c>
      <c r="H303" s="35">
        <v>1</v>
      </c>
      <c r="I303" s="172">
        <v>1146.2</v>
      </c>
    </row>
    <row r="304" spans="1:9" ht="37.5">
      <c r="A304" s="35">
        <v>34</v>
      </c>
      <c r="B304" s="24" t="s">
        <v>369</v>
      </c>
      <c r="C304" s="162"/>
      <c r="D304" s="162"/>
      <c r="E304" s="163"/>
      <c r="F304" s="174">
        <v>805.60000000000014</v>
      </c>
      <c r="G304" s="35" t="s">
        <v>399</v>
      </c>
      <c r="H304" s="166">
        <v>7</v>
      </c>
      <c r="I304" s="172">
        <v>805.6</v>
      </c>
    </row>
    <row r="305" spans="1:9" ht="37.5">
      <c r="A305" s="35">
        <v>35</v>
      </c>
      <c r="B305" s="126" t="s">
        <v>370</v>
      </c>
      <c r="C305" s="163"/>
      <c r="D305" s="163"/>
      <c r="E305" s="163"/>
      <c r="F305" s="175">
        <v>198.66</v>
      </c>
      <c r="G305" s="165" t="s">
        <v>400</v>
      </c>
      <c r="H305" s="35">
        <v>4</v>
      </c>
      <c r="I305" s="172">
        <v>154.91499999999999</v>
      </c>
    </row>
    <row r="306" spans="1:9" ht="38.25" thickBot="1">
      <c r="A306" s="17">
        <v>36</v>
      </c>
      <c r="B306" s="126" t="s">
        <v>371</v>
      </c>
      <c r="C306" s="163"/>
      <c r="D306" s="163"/>
      <c r="E306" s="163"/>
      <c r="F306" s="175">
        <v>359.45236999999997</v>
      </c>
      <c r="G306" s="167" t="s">
        <v>401</v>
      </c>
      <c r="H306" s="35">
        <v>3</v>
      </c>
      <c r="I306" s="172">
        <v>359.45</v>
      </c>
    </row>
    <row r="307" spans="1:9" ht="38.25" thickBot="1">
      <c r="A307" s="67"/>
      <c r="B307" s="96" t="s">
        <v>669</v>
      </c>
      <c r="C307" s="186">
        <v>24887.7</v>
      </c>
      <c r="D307" s="36">
        <v>16591.7</v>
      </c>
      <c r="E307" s="186">
        <v>16591.7</v>
      </c>
      <c r="F307" s="36">
        <f>SUM(F308:F332)</f>
        <v>16591.699999999997</v>
      </c>
      <c r="G307" s="210"/>
      <c r="H307" s="102"/>
      <c r="I307" s="36">
        <f>SUM(I308:I332)</f>
        <v>16287.299999999997</v>
      </c>
    </row>
    <row r="308" spans="1:9" ht="37.5">
      <c r="A308" s="35">
        <v>1</v>
      </c>
      <c r="B308" s="205" t="s">
        <v>642</v>
      </c>
      <c r="C308" s="106"/>
      <c r="D308" s="106"/>
      <c r="E308" s="106"/>
      <c r="F308" s="29">
        <v>4118.2</v>
      </c>
      <c r="G308" s="26" t="s">
        <v>307</v>
      </c>
      <c r="H308" s="31">
        <v>13</v>
      </c>
      <c r="I308" s="207">
        <v>4118.2</v>
      </c>
    </row>
    <row r="309" spans="1:9" ht="37.5">
      <c r="A309" s="17">
        <v>2</v>
      </c>
      <c r="B309" s="206" t="s">
        <v>684</v>
      </c>
      <c r="C309" s="103"/>
      <c r="D309" s="103"/>
      <c r="E309" s="103"/>
      <c r="F309" s="28">
        <v>478.2</v>
      </c>
      <c r="G309" s="21" t="s">
        <v>670</v>
      </c>
      <c r="H309" s="33">
        <v>5</v>
      </c>
      <c r="I309" s="208">
        <v>478.2</v>
      </c>
    </row>
    <row r="310" spans="1:9" ht="37.5">
      <c r="A310" s="17">
        <v>3</v>
      </c>
      <c r="B310" s="206" t="s">
        <v>643</v>
      </c>
      <c r="C310" s="103"/>
      <c r="D310" s="103"/>
      <c r="E310" s="103"/>
      <c r="F310" s="28">
        <v>1567.1</v>
      </c>
      <c r="G310" s="21" t="s">
        <v>671</v>
      </c>
      <c r="H310" s="31">
        <v>5</v>
      </c>
      <c r="I310" s="207">
        <v>1567.1</v>
      </c>
    </row>
    <row r="311" spans="1:9" ht="37.5">
      <c r="A311" s="17">
        <v>4</v>
      </c>
      <c r="B311" s="206" t="s">
        <v>644</v>
      </c>
      <c r="C311" s="103"/>
      <c r="D311" s="103"/>
      <c r="E311" s="103"/>
      <c r="F311" s="28">
        <v>909.2</v>
      </c>
      <c r="G311" s="21" t="s">
        <v>672</v>
      </c>
      <c r="H311" s="31">
        <v>7</v>
      </c>
      <c r="I311" s="207">
        <v>908.7</v>
      </c>
    </row>
    <row r="312" spans="1:9" ht="18.75">
      <c r="A312" s="17">
        <v>5</v>
      </c>
      <c r="B312" s="206" t="s">
        <v>645</v>
      </c>
      <c r="C312" s="103"/>
      <c r="D312" s="103"/>
      <c r="E312" s="103"/>
      <c r="F312" s="28">
        <v>441.2</v>
      </c>
      <c r="G312" s="21">
        <v>43131</v>
      </c>
      <c r="H312" s="33">
        <v>3</v>
      </c>
      <c r="I312" s="208">
        <v>441.2</v>
      </c>
    </row>
    <row r="313" spans="1:9" ht="18.75">
      <c r="A313" s="17">
        <v>6</v>
      </c>
      <c r="B313" s="206" t="s">
        <v>646</v>
      </c>
      <c r="C313" s="103"/>
      <c r="D313" s="103"/>
      <c r="E313" s="103"/>
      <c r="F313" s="28">
        <v>219.2</v>
      </c>
      <c r="G313" s="21">
        <v>43129</v>
      </c>
      <c r="H313" s="33">
        <v>2</v>
      </c>
      <c r="I313" s="208">
        <v>219.2</v>
      </c>
    </row>
    <row r="314" spans="1:9" ht="37.5">
      <c r="A314" s="17">
        <v>7</v>
      </c>
      <c r="B314" s="206" t="s">
        <v>647</v>
      </c>
      <c r="C314" s="103"/>
      <c r="D314" s="103"/>
      <c r="E314" s="103"/>
      <c r="F314" s="28">
        <v>653.9</v>
      </c>
      <c r="G314" s="21" t="s">
        <v>673</v>
      </c>
      <c r="H314" s="33">
        <v>2</v>
      </c>
      <c r="I314" s="208">
        <v>630.79999999999995</v>
      </c>
    </row>
    <row r="315" spans="1:9" ht="18.75">
      <c r="A315" s="17">
        <v>8</v>
      </c>
      <c r="B315" s="206" t="s">
        <v>648</v>
      </c>
      <c r="C315" s="103"/>
      <c r="D315" s="103"/>
      <c r="E315" s="103"/>
      <c r="F315" s="28">
        <v>532.79999999999995</v>
      </c>
      <c r="G315" s="21" t="s">
        <v>649</v>
      </c>
      <c r="H315" s="33">
        <v>5</v>
      </c>
      <c r="I315" s="208">
        <v>464.8</v>
      </c>
    </row>
    <row r="316" spans="1:9" ht="37.5">
      <c r="A316" s="17">
        <v>9</v>
      </c>
      <c r="B316" s="206" t="s">
        <v>650</v>
      </c>
      <c r="C316" s="103"/>
      <c r="D316" s="103"/>
      <c r="E316" s="103"/>
      <c r="F316" s="28">
        <v>578.20000000000005</v>
      </c>
      <c r="G316" s="21" t="s">
        <v>674</v>
      </c>
      <c r="H316" s="33">
        <v>2</v>
      </c>
      <c r="I316" s="208">
        <v>503.3</v>
      </c>
    </row>
    <row r="317" spans="1:9" ht="18.75">
      <c r="A317" s="17">
        <v>10</v>
      </c>
      <c r="B317" s="206" t="s">
        <v>651</v>
      </c>
      <c r="C317" s="103"/>
      <c r="D317" s="103"/>
      <c r="E317" s="103"/>
      <c r="F317" s="28">
        <v>575.20000000000005</v>
      </c>
      <c r="G317" s="21">
        <v>43136</v>
      </c>
      <c r="H317" s="33">
        <v>1</v>
      </c>
      <c r="I317" s="208">
        <v>575.20000000000005</v>
      </c>
    </row>
    <row r="318" spans="1:9" ht="18.75">
      <c r="A318" s="17">
        <v>11</v>
      </c>
      <c r="B318" s="206" t="s">
        <v>683</v>
      </c>
      <c r="C318" s="103"/>
      <c r="D318" s="103"/>
      <c r="E318" s="103"/>
      <c r="F318" s="28">
        <v>383.6</v>
      </c>
      <c r="G318" s="21">
        <v>43129</v>
      </c>
      <c r="H318" s="33">
        <v>2</v>
      </c>
      <c r="I318" s="208">
        <v>335.3</v>
      </c>
    </row>
    <row r="319" spans="1:9" ht="37.5">
      <c r="A319" s="17">
        <v>12</v>
      </c>
      <c r="B319" s="206" t="s">
        <v>652</v>
      </c>
      <c r="C319" s="103"/>
      <c r="D319" s="103"/>
      <c r="E319" s="103"/>
      <c r="F319" s="28">
        <v>645.6</v>
      </c>
      <c r="G319" s="21" t="s">
        <v>675</v>
      </c>
      <c r="H319" s="33">
        <v>1</v>
      </c>
      <c r="I319" s="208">
        <v>644.4</v>
      </c>
    </row>
    <row r="320" spans="1:9" ht="18.75">
      <c r="A320" s="17">
        <v>13</v>
      </c>
      <c r="B320" s="206" t="s">
        <v>653</v>
      </c>
      <c r="C320" s="103"/>
      <c r="D320" s="103"/>
      <c r="E320" s="103"/>
      <c r="F320" s="28">
        <v>260</v>
      </c>
      <c r="G320" s="21" t="s">
        <v>654</v>
      </c>
      <c r="H320" s="33">
        <v>1</v>
      </c>
      <c r="I320" s="208">
        <v>260</v>
      </c>
    </row>
    <row r="321" spans="1:9" ht="37.5">
      <c r="A321" s="17">
        <v>14</v>
      </c>
      <c r="B321" s="206" t="s">
        <v>655</v>
      </c>
      <c r="C321" s="103"/>
      <c r="D321" s="103"/>
      <c r="E321" s="103"/>
      <c r="F321" s="28">
        <v>744.5</v>
      </c>
      <c r="G321" s="21" t="s">
        <v>676</v>
      </c>
      <c r="H321" s="33">
        <v>5</v>
      </c>
      <c r="I321" s="208">
        <v>730.3</v>
      </c>
    </row>
    <row r="322" spans="1:9" ht="18.75">
      <c r="A322" s="17">
        <v>15</v>
      </c>
      <c r="B322" s="206" t="s">
        <v>656</v>
      </c>
      <c r="C322" s="103"/>
      <c r="D322" s="103"/>
      <c r="E322" s="103"/>
      <c r="F322" s="28">
        <v>264.3</v>
      </c>
      <c r="G322" s="21" t="s">
        <v>654</v>
      </c>
      <c r="H322" s="33">
        <v>2</v>
      </c>
      <c r="I322" s="208">
        <v>257.3</v>
      </c>
    </row>
    <row r="323" spans="1:9" ht="37.5">
      <c r="A323" s="17">
        <v>16</v>
      </c>
      <c r="B323" s="206" t="s">
        <v>657</v>
      </c>
      <c r="C323" s="103"/>
      <c r="D323" s="103"/>
      <c r="E323" s="103"/>
      <c r="F323" s="28">
        <v>417.4</v>
      </c>
      <c r="G323" s="21" t="s">
        <v>677</v>
      </c>
      <c r="H323" s="200">
        <v>2</v>
      </c>
      <c r="I323" s="209">
        <v>414.6</v>
      </c>
    </row>
    <row r="324" spans="1:9" ht="37.5">
      <c r="A324" s="17">
        <v>17</v>
      </c>
      <c r="B324" s="206" t="s">
        <v>658</v>
      </c>
      <c r="C324" s="103"/>
      <c r="D324" s="103"/>
      <c r="E324" s="103"/>
      <c r="F324" s="28">
        <v>485.6</v>
      </c>
      <c r="G324" s="21" t="s">
        <v>303</v>
      </c>
      <c r="H324" s="33">
        <v>3</v>
      </c>
      <c r="I324" s="208">
        <v>424.9</v>
      </c>
    </row>
    <row r="325" spans="1:9" ht="37.5">
      <c r="A325" s="17">
        <v>18</v>
      </c>
      <c r="B325" s="206" t="s">
        <v>659</v>
      </c>
      <c r="C325" s="103"/>
      <c r="D325" s="103"/>
      <c r="E325" s="103"/>
      <c r="F325" s="28">
        <v>707.6</v>
      </c>
      <c r="G325" s="21" t="s">
        <v>678</v>
      </c>
      <c r="H325" s="33">
        <v>3</v>
      </c>
      <c r="I325" s="208">
        <v>707.6</v>
      </c>
    </row>
    <row r="326" spans="1:9" ht="18.75">
      <c r="A326" s="17">
        <v>19</v>
      </c>
      <c r="B326" s="206" t="s">
        <v>660</v>
      </c>
      <c r="C326" s="103"/>
      <c r="D326" s="103"/>
      <c r="E326" s="103"/>
      <c r="F326" s="28">
        <v>466.4</v>
      </c>
      <c r="G326" s="21">
        <v>43132</v>
      </c>
      <c r="H326" s="31">
        <v>2</v>
      </c>
      <c r="I326" s="208">
        <v>463.8</v>
      </c>
    </row>
    <row r="327" spans="1:9" ht="37.5">
      <c r="A327" s="17">
        <v>20</v>
      </c>
      <c r="B327" s="206" t="s">
        <v>661</v>
      </c>
      <c r="C327" s="103"/>
      <c r="D327" s="103"/>
      <c r="E327" s="103"/>
      <c r="F327" s="28">
        <v>602</v>
      </c>
      <c r="G327" s="21" t="s">
        <v>679</v>
      </c>
      <c r="H327" s="33">
        <v>5</v>
      </c>
      <c r="I327" s="208">
        <v>602</v>
      </c>
    </row>
    <row r="328" spans="1:9" ht="18.75">
      <c r="A328" s="17">
        <v>21</v>
      </c>
      <c r="B328" s="206" t="s">
        <v>662</v>
      </c>
      <c r="C328" s="103"/>
      <c r="D328" s="103"/>
      <c r="E328" s="103"/>
      <c r="F328" s="28">
        <v>311.3</v>
      </c>
      <c r="G328" s="21" t="s">
        <v>663</v>
      </c>
      <c r="H328" s="33">
        <v>2</v>
      </c>
      <c r="I328" s="208">
        <v>311.2</v>
      </c>
    </row>
    <row r="329" spans="1:9" ht="37.5">
      <c r="A329" s="17">
        <v>22</v>
      </c>
      <c r="B329" s="206" t="s">
        <v>664</v>
      </c>
      <c r="C329" s="103"/>
      <c r="D329" s="103"/>
      <c r="E329" s="103"/>
      <c r="F329" s="28">
        <v>406.9</v>
      </c>
      <c r="G329" s="21" t="s">
        <v>680</v>
      </c>
      <c r="H329" s="33">
        <v>4</v>
      </c>
      <c r="I329" s="208">
        <v>406.7</v>
      </c>
    </row>
    <row r="330" spans="1:9" ht="37.5">
      <c r="A330" s="17">
        <v>23</v>
      </c>
      <c r="B330" s="206" t="s">
        <v>665</v>
      </c>
      <c r="C330" s="103"/>
      <c r="D330" s="103"/>
      <c r="E330" s="103"/>
      <c r="F330" s="28">
        <v>212.5</v>
      </c>
      <c r="G330" s="21" t="s">
        <v>681</v>
      </c>
      <c r="H330" s="33">
        <v>2</v>
      </c>
      <c r="I330" s="208">
        <v>212.2</v>
      </c>
    </row>
    <row r="331" spans="1:9" ht="18.75">
      <c r="A331" s="17">
        <v>24</v>
      </c>
      <c r="B331" s="206" t="s">
        <v>666</v>
      </c>
      <c r="C331" s="103"/>
      <c r="D331" s="103"/>
      <c r="E331" s="103"/>
      <c r="F331" s="28">
        <v>392.8</v>
      </c>
      <c r="G331" s="21" t="s">
        <v>667</v>
      </c>
      <c r="H331" s="33">
        <v>2</v>
      </c>
      <c r="I331" s="208">
        <v>392.8</v>
      </c>
    </row>
    <row r="332" spans="1:9" ht="38.25" thickBot="1">
      <c r="A332" s="65">
        <v>25</v>
      </c>
      <c r="B332" s="206" t="s">
        <v>668</v>
      </c>
      <c r="C332" s="103"/>
      <c r="D332" s="103"/>
      <c r="E332" s="103"/>
      <c r="F332" s="28">
        <v>218</v>
      </c>
      <c r="G332" s="21" t="s">
        <v>682</v>
      </c>
      <c r="H332" s="33">
        <v>2</v>
      </c>
      <c r="I332" s="208">
        <v>217.5</v>
      </c>
    </row>
    <row r="333" spans="1:9" ht="38.25" thickBot="1">
      <c r="A333" s="145"/>
      <c r="B333" s="145" t="s">
        <v>309</v>
      </c>
      <c r="C333" s="146">
        <v>18137</v>
      </c>
      <c r="D333" s="146">
        <v>12091.4</v>
      </c>
      <c r="E333" s="146">
        <v>12091.4</v>
      </c>
      <c r="F333" s="146">
        <v>12091.4</v>
      </c>
      <c r="G333" s="147"/>
      <c r="H333" s="149"/>
      <c r="I333" s="146">
        <v>10845.6</v>
      </c>
    </row>
    <row r="334" spans="1:9" ht="37.5">
      <c r="A334" s="343">
        <v>1</v>
      </c>
      <c r="B334" s="150" t="s">
        <v>310</v>
      </c>
      <c r="C334" s="143"/>
      <c r="D334" s="143"/>
      <c r="E334" s="143"/>
      <c r="F334" s="153">
        <v>3154</v>
      </c>
      <c r="G334" s="154" t="s">
        <v>328</v>
      </c>
      <c r="H334" s="144">
        <v>6</v>
      </c>
      <c r="I334" s="153">
        <v>2417.6</v>
      </c>
    </row>
    <row r="335" spans="1:9" ht="37.5">
      <c r="A335" s="344">
        <v>2</v>
      </c>
      <c r="B335" s="151" t="s">
        <v>326</v>
      </c>
      <c r="C335" s="131"/>
      <c r="D335" s="131"/>
      <c r="E335" s="131"/>
      <c r="F335" s="87">
        <v>844.7</v>
      </c>
      <c r="G335" s="155" t="s">
        <v>329</v>
      </c>
      <c r="H335" s="132">
        <v>3</v>
      </c>
      <c r="I335" s="87">
        <v>844.7</v>
      </c>
    </row>
    <row r="336" spans="1:9" ht="37.5">
      <c r="A336" s="344">
        <v>3</v>
      </c>
      <c r="B336" s="151" t="s">
        <v>327</v>
      </c>
      <c r="C336" s="131"/>
      <c r="D336" s="131"/>
      <c r="E336" s="131"/>
      <c r="F336" s="87">
        <v>1677.3</v>
      </c>
      <c r="G336" s="155" t="s">
        <v>330</v>
      </c>
      <c r="H336" s="132">
        <v>8</v>
      </c>
      <c r="I336" s="87">
        <v>1585.4</v>
      </c>
    </row>
    <row r="337" spans="1:9" ht="18.75">
      <c r="A337" s="344">
        <v>4</v>
      </c>
      <c r="B337" s="151" t="s">
        <v>311</v>
      </c>
      <c r="C337" s="131"/>
      <c r="D337" s="131"/>
      <c r="E337" s="131"/>
      <c r="F337" s="87">
        <v>250.7</v>
      </c>
      <c r="G337" s="156">
        <v>43122</v>
      </c>
      <c r="H337" s="132">
        <v>1</v>
      </c>
      <c r="I337" s="87">
        <v>246.8</v>
      </c>
    </row>
    <row r="338" spans="1:9" ht="37.5">
      <c r="A338" s="344">
        <v>5</v>
      </c>
      <c r="B338" s="151" t="s">
        <v>312</v>
      </c>
      <c r="C338" s="131"/>
      <c r="D338" s="131"/>
      <c r="E338" s="131"/>
      <c r="F338" s="87">
        <v>652</v>
      </c>
      <c r="G338" s="156" t="s">
        <v>331</v>
      </c>
      <c r="H338" s="133">
        <v>2</v>
      </c>
      <c r="I338" s="87">
        <v>651.4</v>
      </c>
    </row>
    <row r="339" spans="1:9" ht="18.75">
      <c r="A339" s="344">
        <v>6</v>
      </c>
      <c r="B339" s="151" t="s">
        <v>313</v>
      </c>
      <c r="C339" s="131"/>
      <c r="D339" s="131"/>
      <c r="E339" s="131"/>
      <c r="F339" s="87">
        <v>186.7</v>
      </c>
      <c r="G339" s="156">
        <v>43122</v>
      </c>
      <c r="H339" s="132">
        <v>1</v>
      </c>
      <c r="I339" s="87">
        <v>180</v>
      </c>
    </row>
    <row r="340" spans="1:9" ht="18.75">
      <c r="A340" s="344">
        <v>7</v>
      </c>
      <c r="B340" s="151" t="s">
        <v>314</v>
      </c>
      <c r="C340" s="131"/>
      <c r="D340" s="131"/>
      <c r="E340" s="131"/>
      <c r="F340" s="87">
        <v>200.7</v>
      </c>
      <c r="G340" s="156">
        <v>43137</v>
      </c>
      <c r="H340" s="132">
        <v>1</v>
      </c>
      <c r="I340" s="87">
        <v>200.7</v>
      </c>
    </row>
    <row r="341" spans="1:9" ht="18.75">
      <c r="A341" s="344">
        <v>8</v>
      </c>
      <c r="B341" s="151" t="s">
        <v>315</v>
      </c>
      <c r="C341" s="131"/>
      <c r="D341" s="131"/>
      <c r="E341" s="131"/>
      <c r="F341" s="87">
        <v>528.70000000000005</v>
      </c>
      <c r="G341" s="156">
        <v>43118</v>
      </c>
      <c r="H341" s="132">
        <v>1</v>
      </c>
      <c r="I341" s="87">
        <v>524.29999999999995</v>
      </c>
    </row>
    <row r="342" spans="1:9" ht="37.5">
      <c r="A342" s="344">
        <v>9</v>
      </c>
      <c r="B342" s="151" t="s">
        <v>316</v>
      </c>
      <c r="C342" s="131"/>
      <c r="D342" s="131"/>
      <c r="E342" s="131"/>
      <c r="F342" s="87">
        <v>863.3</v>
      </c>
      <c r="G342" s="156" t="s">
        <v>332</v>
      </c>
      <c r="H342" s="134">
        <v>4</v>
      </c>
      <c r="I342" s="87">
        <v>728.9</v>
      </c>
    </row>
    <row r="343" spans="1:9" ht="37.5">
      <c r="A343" s="344">
        <v>10</v>
      </c>
      <c r="B343" s="151" t="s">
        <v>317</v>
      </c>
      <c r="C343" s="131"/>
      <c r="D343" s="131"/>
      <c r="E343" s="131"/>
      <c r="F343" s="87">
        <v>873.3</v>
      </c>
      <c r="G343" s="156" t="s">
        <v>333</v>
      </c>
      <c r="H343" s="132">
        <v>6</v>
      </c>
      <c r="I343" s="87">
        <v>717.7</v>
      </c>
    </row>
    <row r="344" spans="1:9" ht="37.5">
      <c r="A344" s="344">
        <v>11</v>
      </c>
      <c r="B344" s="151" t="s">
        <v>318</v>
      </c>
      <c r="C344" s="131"/>
      <c r="D344" s="131"/>
      <c r="E344" s="131"/>
      <c r="F344" s="87">
        <v>498.7</v>
      </c>
      <c r="G344" s="155" t="s">
        <v>192</v>
      </c>
      <c r="H344" s="132">
        <v>2</v>
      </c>
      <c r="I344" s="87">
        <v>486.8</v>
      </c>
    </row>
    <row r="345" spans="1:9" ht="37.5">
      <c r="A345" s="344">
        <v>12</v>
      </c>
      <c r="B345" s="151" t="s">
        <v>319</v>
      </c>
      <c r="C345" s="131"/>
      <c r="D345" s="131"/>
      <c r="E345" s="131"/>
      <c r="F345" s="87">
        <v>656.7</v>
      </c>
      <c r="G345" s="155" t="s">
        <v>334</v>
      </c>
      <c r="H345" s="132">
        <v>2</v>
      </c>
      <c r="I345" s="87">
        <v>610.9</v>
      </c>
    </row>
    <row r="346" spans="1:9" ht="18.75">
      <c r="A346" s="344">
        <v>13</v>
      </c>
      <c r="B346" s="151" t="s">
        <v>320</v>
      </c>
      <c r="C346" s="131"/>
      <c r="D346" s="131"/>
      <c r="E346" s="131"/>
      <c r="F346" s="87">
        <v>1051.3</v>
      </c>
      <c r="G346" s="156">
        <v>43158</v>
      </c>
      <c r="H346" s="132">
        <v>1</v>
      </c>
      <c r="I346" s="87">
        <v>1051.3</v>
      </c>
    </row>
    <row r="347" spans="1:9" ht="37.5">
      <c r="A347" s="344">
        <v>14</v>
      </c>
      <c r="B347" s="151" t="s">
        <v>321</v>
      </c>
      <c r="C347" s="131"/>
      <c r="D347" s="131"/>
      <c r="E347" s="131"/>
      <c r="F347" s="87">
        <v>158.9</v>
      </c>
      <c r="G347" s="157" t="s">
        <v>335</v>
      </c>
      <c r="H347" s="135">
        <v>2</v>
      </c>
      <c r="I347" s="87">
        <v>155.30000000000001</v>
      </c>
    </row>
    <row r="348" spans="1:9" ht="37.5">
      <c r="A348" s="344">
        <v>15</v>
      </c>
      <c r="B348" s="152" t="s">
        <v>322</v>
      </c>
      <c r="C348" s="136"/>
      <c r="D348" s="136"/>
      <c r="E348" s="136"/>
      <c r="F348" s="120">
        <v>356</v>
      </c>
      <c r="G348" s="158" t="s">
        <v>323</v>
      </c>
      <c r="H348" s="132">
        <v>1</v>
      </c>
      <c r="I348" s="120">
        <v>317.5</v>
      </c>
    </row>
    <row r="349" spans="1:9" ht="19.5" thickBot="1">
      <c r="A349" s="344">
        <v>16</v>
      </c>
      <c r="B349" s="152" t="s">
        <v>324</v>
      </c>
      <c r="C349" s="131"/>
      <c r="D349" s="131"/>
      <c r="E349" s="131"/>
      <c r="F349" s="87">
        <v>138.4</v>
      </c>
      <c r="G349" s="157" t="s">
        <v>325</v>
      </c>
      <c r="H349" s="135">
        <v>1</v>
      </c>
      <c r="I349" s="87">
        <v>126.3</v>
      </c>
    </row>
    <row r="350" spans="1:9" ht="45.75" customHeight="1" thickBot="1">
      <c r="A350" s="222"/>
      <c r="B350" s="96" t="s">
        <v>1049</v>
      </c>
      <c r="C350" s="186">
        <v>65302.400000000001</v>
      </c>
      <c r="D350" s="36">
        <v>43534.8</v>
      </c>
      <c r="E350" s="36">
        <v>43534.8</v>
      </c>
      <c r="F350" s="186">
        <f>SUM(F351:F379)</f>
        <v>43534.799999999996</v>
      </c>
      <c r="G350" s="91"/>
      <c r="H350" s="298"/>
      <c r="I350" s="36">
        <f>SUM(I351:I379)</f>
        <v>40824.39984000002</v>
      </c>
    </row>
    <row r="351" spans="1:9" ht="37.5">
      <c r="A351" s="35">
        <v>1</v>
      </c>
      <c r="B351" s="126" t="s">
        <v>1050</v>
      </c>
      <c r="C351" s="299"/>
      <c r="D351" s="299"/>
      <c r="E351" s="300"/>
      <c r="F351" s="342">
        <v>13100.9</v>
      </c>
      <c r="G351" s="41" t="s">
        <v>63</v>
      </c>
      <c r="H351" s="198">
        <v>26</v>
      </c>
      <c r="I351" s="197">
        <v>12916.71833</v>
      </c>
    </row>
    <row r="352" spans="1:9" ht="37.5">
      <c r="A352" s="35">
        <v>2</v>
      </c>
      <c r="B352" s="126" t="s">
        <v>1051</v>
      </c>
      <c r="C352" s="299"/>
      <c r="D352" s="299"/>
      <c r="E352" s="300"/>
      <c r="F352" s="342">
        <v>635.29999999999995</v>
      </c>
      <c r="G352" s="41" t="s">
        <v>1078</v>
      </c>
      <c r="H352" s="198">
        <v>6</v>
      </c>
      <c r="I352" s="197">
        <v>589.04200000000003</v>
      </c>
    </row>
    <row r="353" spans="1:9" ht="37.5">
      <c r="A353" s="35">
        <v>3</v>
      </c>
      <c r="B353" s="126" t="s">
        <v>1052</v>
      </c>
      <c r="C353" s="299"/>
      <c r="D353" s="299"/>
      <c r="E353" s="300"/>
      <c r="F353" s="342">
        <v>2075.9</v>
      </c>
      <c r="G353" s="41" t="s">
        <v>1079</v>
      </c>
      <c r="H353" s="198">
        <v>13</v>
      </c>
      <c r="I353" s="197">
        <v>2075.9</v>
      </c>
    </row>
    <row r="354" spans="1:9" ht="37.5">
      <c r="A354" s="35">
        <v>4</v>
      </c>
      <c r="B354" s="126" t="s">
        <v>1053</v>
      </c>
      <c r="C354" s="299"/>
      <c r="D354" s="299"/>
      <c r="E354" s="300"/>
      <c r="F354" s="342">
        <v>80.8</v>
      </c>
      <c r="G354" s="41" t="s">
        <v>1080</v>
      </c>
      <c r="H354" s="198">
        <v>2</v>
      </c>
      <c r="I354" s="197">
        <v>75.634</v>
      </c>
    </row>
    <row r="355" spans="1:9" ht="37.5">
      <c r="A355" s="35">
        <v>5</v>
      </c>
      <c r="B355" s="126" t="s">
        <v>1054</v>
      </c>
      <c r="C355" s="299"/>
      <c r="D355" s="299"/>
      <c r="E355" s="300"/>
      <c r="F355" s="342">
        <v>565.70000000000005</v>
      </c>
      <c r="G355" s="41" t="s">
        <v>1081</v>
      </c>
      <c r="H355" s="198">
        <v>4</v>
      </c>
      <c r="I355" s="197">
        <v>565.70000000000005</v>
      </c>
    </row>
    <row r="356" spans="1:9" ht="37.5">
      <c r="A356" s="35">
        <v>6</v>
      </c>
      <c r="B356" s="126" t="s">
        <v>1055</v>
      </c>
      <c r="C356" s="299"/>
      <c r="D356" s="299"/>
      <c r="E356" s="300"/>
      <c r="F356" s="342">
        <v>582.5</v>
      </c>
      <c r="G356" s="41" t="s">
        <v>1082</v>
      </c>
      <c r="H356" s="198">
        <v>8</v>
      </c>
      <c r="I356" s="197">
        <v>409.8</v>
      </c>
    </row>
    <row r="357" spans="1:9" ht="37.5">
      <c r="A357" s="35">
        <v>7</v>
      </c>
      <c r="B357" s="126" t="s">
        <v>1056</v>
      </c>
      <c r="C357" s="299"/>
      <c r="D357" s="299"/>
      <c r="E357" s="300"/>
      <c r="F357" s="342">
        <v>983.9</v>
      </c>
      <c r="G357" s="41" t="s">
        <v>1083</v>
      </c>
      <c r="H357" s="198">
        <v>14</v>
      </c>
      <c r="I357" s="197">
        <v>960.39</v>
      </c>
    </row>
    <row r="358" spans="1:9" ht="37.5">
      <c r="A358" s="35">
        <v>8</v>
      </c>
      <c r="B358" s="126" t="s">
        <v>1057</v>
      </c>
      <c r="C358" s="299"/>
      <c r="D358" s="299"/>
      <c r="E358" s="300"/>
      <c r="F358" s="342">
        <v>375.4</v>
      </c>
      <c r="G358" s="41" t="s">
        <v>524</v>
      </c>
      <c r="H358" s="198">
        <v>4</v>
      </c>
      <c r="I358" s="197">
        <v>375.4</v>
      </c>
    </row>
    <row r="359" spans="1:9" ht="37.5">
      <c r="A359" s="35">
        <v>9</v>
      </c>
      <c r="B359" s="126" t="s">
        <v>1058</v>
      </c>
      <c r="C359" s="299"/>
      <c r="D359" s="299"/>
      <c r="E359" s="300"/>
      <c r="F359" s="342">
        <v>1474</v>
      </c>
      <c r="G359" s="41" t="s">
        <v>1084</v>
      </c>
      <c r="H359" s="198">
        <v>12</v>
      </c>
      <c r="I359" s="197">
        <v>1424.5</v>
      </c>
    </row>
    <row r="360" spans="1:9" ht="37.5">
      <c r="A360" s="35">
        <v>10</v>
      </c>
      <c r="B360" s="126" t="s">
        <v>1059</v>
      </c>
      <c r="C360" s="299"/>
      <c r="D360" s="299"/>
      <c r="E360" s="300"/>
      <c r="F360" s="342">
        <v>1216.0999999999999</v>
      </c>
      <c r="G360" s="41" t="s">
        <v>1085</v>
      </c>
      <c r="H360" s="198">
        <v>5</v>
      </c>
      <c r="I360" s="197">
        <v>1076.3</v>
      </c>
    </row>
    <row r="361" spans="1:9" ht="37.5">
      <c r="A361" s="35">
        <v>11</v>
      </c>
      <c r="B361" s="126" t="s">
        <v>1060</v>
      </c>
      <c r="C361" s="299"/>
      <c r="D361" s="299"/>
      <c r="E361" s="300"/>
      <c r="F361" s="342">
        <v>839.4</v>
      </c>
      <c r="G361" s="41" t="s">
        <v>1086</v>
      </c>
      <c r="H361" s="198">
        <v>5</v>
      </c>
      <c r="I361" s="197">
        <v>782.82425000000001</v>
      </c>
    </row>
    <row r="362" spans="1:9" ht="37.5">
      <c r="A362" s="35">
        <v>12</v>
      </c>
      <c r="B362" s="126" t="s">
        <v>1061</v>
      </c>
      <c r="C362" s="299"/>
      <c r="D362" s="299"/>
      <c r="E362" s="300"/>
      <c r="F362" s="342">
        <v>1359.2</v>
      </c>
      <c r="G362" s="41" t="s">
        <v>1087</v>
      </c>
      <c r="H362" s="198">
        <v>8</v>
      </c>
      <c r="I362" s="197">
        <v>1334.2</v>
      </c>
    </row>
    <row r="363" spans="1:9" ht="37.5">
      <c r="A363" s="35">
        <v>13</v>
      </c>
      <c r="B363" s="126" t="s">
        <v>1062</v>
      </c>
      <c r="C363" s="299"/>
      <c r="D363" s="299"/>
      <c r="E363" s="300"/>
      <c r="F363" s="342">
        <v>1503.2</v>
      </c>
      <c r="G363" s="41" t="s">
        <v>1088</v>
      </c>
      <c r="H363" s="198">
        <v>14</v>
      </c>
      <c r="I363" s="197">
        <v>1502.4</v>
      </c>
    </row>
    <row r="364" spans="1:9" ht="18.75">
      <c r="A364" s="35">
        <v>14</v>
      </c>
      <c r="B364" s="126" t="s">
        <v>1063</v>
      </c>
      <c r="C364" s="299"/>
      <c r="D364" s="299"/>
      <c r="E364" s="300"/>
      <c r="F364" s="342">
        <v>1302</v>
      </c>
      <c r="G364" s="41">
        <v>43126</v>
      </c>
      <c r="H364" s="198">
        <v>10</v>
      </c>
      <c r="I364" s="197">
        <v>898.24442999999997</v>
      </c>
    </row>
    <row r="365" spans="1:9" ht="37.5">
      <c r="A365" s="35">
        <v>15</v>
      </c>
      <c r="B365" s="126" t="s">
        <v>1064</v>
      </c>
      <c r="C365" s="299"/>
      <c r="D365" s="299"/>
      <c r="E365" s="300"/>
      <c r="F365" s="342">
        <v>1623.4</v>
      </c>
      <c r="G365" s="41" t="s">
        <v>1089</v>
      </c>
      <c r="H365" s="198">
        <v>13</v>
      </c>
      <c r="I365" s="197">
        <v>1425.5</v>
      </c>
    </row>
    <row r="366" spans="1:9" ht="37.5">
      <c r="A366" s="35">
        <v>16</v>
      </c>
      <c r="B366" s="126" t="s">
        <v>1065</v>
      </c>
      <c r="C366" s="299"/>
      <c r="D366" s="299"/>
      <c r="E366" s="300"/>
      <c r="F366" s="342">
        <v>1147</v>
      </c>
      <c r="G366" s="41" t="s">
        <v>1090</v>
      </c>
      <c r="H366" s="198">
        <v>9</v>
      </c>
      <c r="I366" s="197">
        <v>997</v>
      </c>
    </row>
    <row r="367" spans="1:9" ht="37.5">
      <c r="A367" s="35">
        <v>17</v>
      </c>
      <c r="B367" s="126" t="s">
        <v>1066</v>
      </c>
      <c r="C367" s="299"/>
      <c r="D367" s="299"/>
      <c r="E367" s="300"/>
      <c r="F367" s="342">
        <v>1044</v>
      </c>
      <c r="G367" s="41" t="s">
        <v>1091</v>
      </c>
      <c r="H367" s="198">
        <v>6</v>
      </c>
      <c r="I367" s="197">
        <v>1043.8204000000001</v>
      </c>
    </row>
    <row r="368" spans="1:9" ht="37.5">
      <c r="A368" s="35">
        <v>18</v>
      </c>
      <c r="B368" s="126" t="s">
        <v>503</v>
      </c>
      <c r="C368" s="299"/>
      <c r="D368" s="299"/>
      <c r="E368" s="300"/>
      <c r="F368" s="342">
        <v>970.4</v>
      </c>
      <c r="G368" s="41" t="s">
        <v>1092</v>
      </c>
      <c r="H368" s="198">
        <v>7</v>
      </c>
      <c r="I368" s="197">
        <v>967.71370999999999</v>
      </c>
    </row>
    <row r="369" spans="1:9" ht="37.5">
      <c r="A369" s="35">
        <v>19</v>
      </c>
      <c r="B369" s="126" t="s">
        <v>1067</v>
      </c>
      <c r="C369" s="299"/>
      <c r="D369" s="299"/>
      <c r="E369" s="300"/>
      <c r="F369" s="342">
        <v>611.5</v>
      </c>
      <c r="G369" s="41" t="s">
        <v>1093</v>
      </c>
      <c r="H369" s="198">
        <v>7</v>
      </c>
      <c r="I369" s="197">
        <v>568.29999999999995</v>
      </c>
    </row>
    <row r="370" spans="1:9" ht="37.5">
      <c r="A370" s="35">
        <v>20</v>
      </c>
      <c r="B370" s="126" t="s">
        <v>1068</v>
      </c>
      <c r="C370" s="299"/>
      <c r="D370" s="299"/>
      <c r="E370" s="300"/>
      <c r="F370" s="342">
        <v>744.4</v>
      </c>
      <c r="G370" s="41" t="s">
        <v>1094</v>
      </c>
      <c r="H370" s="198">
        <v>9</v>
      </c>
      <c r="I370" s="197">
        <v>739.4</v>
      </c>
    </row>
    <row r="371" spans="1:9" ht="37.5">
      <c r="A371" s="35">
        <v>21</v>
      </c>
      <c r="B371" s="126" t="s">
        <v>1069</v>
      </c>
      <c r="C371" s="299"/>
      <c r="D371" s="299"/>
      <c r="E371" s="300"/>
      <c r="F371" s="342">
        <v>2475.1999999999998</v>
      </c>
      <c r="G371" s="41" t="s">
        <v>1095</v>
      </c>
      <c r="H371" s="198">
        <v>12</v>
      </c>
      <c r="I371" s="197">
        <v>2254.72208</v>
      </c>
    </row>
    <row r="372" spans="1:9" ht="37.5">
      <c r="A372" s="35">
        <v>22</v>
      </c>
      <c r="B372" s="126" t="s">
        <v>1070</v>
      </c>
      <c r="C372" s="299"/>
      <c r="D372" s="299"/>
      <c r="E372" s="300"/>
      <c r="F372" s="342">
        <v>362.9</v>
      </c>
      <c r="G372" s="41" t="s">
        <v>1096</v>
      </c>
      <c r="H372" s="198">
        <v>10</v>
      </c>
      <c r="I372" s="197">
        <v>268.31563999999997</v>
      </c>
    </row>
    <row r="373" spans="1:9" ht="37.5">
      <c r="A373" s="35">
        <v>23</v>
      </c>
      <c r="B373" s="126" t="s">
        <v>1071</v>
      </c>
      <c r="C373" s="299"/>
      <c r="D373" s="299"/>
      <c r="E373" s="300"/>
      <c r="F373" s="342">
        <v>1247.7</v>
      </c>
      <c r="G373" s="41" t="s">
        <v>1097</v>
      </c>
      <c r="H373" s="198">
        <v>5</v>
      </c>
      <c r="I373" s="197">
        <v>1242.72</v>
      </c>
    </row>
    <row r="374" spans="1:9" ht="37.5">
      <c r="A374" s="35">
        <v>24</v>
      </c>
      <c r="B374" s="126" t="s">
        <v>1072</v>
      </c>
      <c r="C374" s="299"/>
      <c r="D374" s="299"/>
      <c r="E374" s="300"/>
      <c r="F374" s="342">
        <v>880.9</v>
      </c>
      <c r="G374" s="41" t="s">
        <v>1098</v>
      </c>
      <c r="H374" s="198">
        <v>5</v>
      </c>
      <c r="I374" s="197">
        <v>849.70500000000004</v>
      </c>
    </row>
    <row r="375" spans="1:9" ht="37.5">
      <c r="A375" s="35">
        <v>25</v>
      </c>
      <c r="B375" s="126" t="s">
        <v>1073</v>
      </c>
      <c r="C375" s="299"/>
      <c r="D375" s="299"/>
      <c r="E375" s="300"/>
      <c r="F375" s="342">
        <v>1028.2</v>
      </c>
      <c r="G375" s="41" t="s">
        <v>1099</v>
      </c>
      <c r="H375" s="198">
        <v>12</v>
      </c>
      <c r="I375" s="197">
        <v>946.9</v>
      </c>
    </row>
    <row r="376" spans="1:9" ht="37.5">
      <c r="A376" s="35">
        <v>26</v>
      </c>
      <c r="B376" s="126" t="s">
        <v>1074</v>
      </c>
      <c r="C376" s="299"/>
      <c r="D376" s="299"/>
      <c r="E376" s="300"/>
      <c r="F376" s="342">
        <v>1383.1</v>
      </c>
      <c r="G376" s="41" t="s">
        <v>1100</v>
      </c>
      <c r="H376" s="198">
        <v>15</v>
      </c>
      <c r="I376" s="197">
        <v>1233.1600000000001</v>
      </c>
    </row>
    <row r="377" spans="1:9" ht="37.5">
      <c r="A377" s="35">
        <v>27</v>
      </c>
      <c r="B377" s="126" t="s">
        <v>1075</v>
      </c>
      <c r="C377" s="299"/>
      <c r="D377" s="299"/>
      <c r="E377" s="300"/>
      <c r="F377" s="342">
        <v>1417.4</v>
      </c>
      <c r="G377" s="41" t="s">
        <v>1101</v>
      </c>
      <c r="H377" s="198">
        <v>12</v>
      </c>
      <c r="I377" s="197">
        <v>1371.9380000000001</v>
      </c>
    </row>
    <row r="378" spans="1:9" ht="37.5">
      <c r="A378" s="35">
        <v>28</v>
      </c>
      <c r="B378" s="126" t="s">
        <v>1076</v>
      </c>
      <c r="C378" s="299"/>
      <c r="D378" s="299"/>
      <c r="E378" s="300"/>
      <c r="F378" s="342">
        <v>626.20000000000005</v>
      </c>
      <c r="G378" s="41" t="s">
        <v>1102</v>
      </c>
      <c r="H378" s="198">
        <v>7</v>
      </c>
      <c r="I378" s="197">
        <v>402.15199999999999</v>
      </c>
    </row>
    <row r="379" spans="1:9" ht="38.25" thickBot="1">
      <c r="A379" s="35">
        <v>29</v>
      </c>
      <c r="B379" s="126" t="s">
        <v>1077</v>
      </c>
      <c r="C379" s="299"/>
      <c r="D379" s="299"/>
      <c r="E379" s="300"/>
      <c r="F379" s="342">
        <v>1878.2</v>
      </c>
      <c r="G379" s="41" t="s">
        <v>1103</v>
      </c>
      <c r="H379" s="198">
        <v>12</v>
      </c>
      <c r="I379" s="197">
        <v>1526</v>
      </c>
    </row>
    <row r="380" spans="1:9" ht="44.25" customHeight="1" thickBot="1">
      <c r="A380" s="222"/>
      <c r="B380" s="203" t="s">
        <v>685</v>
      </c>
      <c r="C380" s="36">
        <v>29639</v>
      </c>
      <c r="D380" s="186">
        <v>19759.400000000001</v>
      </c>
      <c r="E380" s="36">
        <v>19759.400000000001</v>
      </c>
      <c r="F380" s="186">
        <f>SUM(F381:F406)</f>
        <v>19759.380000000008</v>
      </c>
      <c r="G380" s="91"/>
      <c r="H380" s="204"/>
      <c r="I380" s="36">
        <f>SUM(I381:I406)</f>
        <v>19099.3</v>
      </c>
    </row>
    <row r="381" spans="1:9" ht="37.5">
      <c r="A381" s="211">
        <v>1</v>
      </c>
      <c r="B381" s="221" t="s">
        <v>686</v>
      </c>
      <c r="C381" s="212"/>
      <c r="D381" s="212"/>
      <c r="E381" s="212"/>
      <c r="F381" s="212">
        <v>8783.2999999999993</v>
      </c>
      <c r="G381" s="213" t="s">
        <v>711</v>
      </c>
      <c r="H381" s="214">
        <v>25</v>
      </c>
      <c r="I381" s="212">
        <v>8783.2999999999993</v>
      </c>
    </row>
    <row r="382" spans="1:9" ht="37.5">
      <c r="A382" s="215">
        <v>2</v>
      </c>
      <c r="B382" s="220" t="s">
        <v>687</v>
      </c>
      <c r="C382" s="216"/>
      <c r="D382" s="216"/>
      <c r="E382" s="216"/>
      <c r="F382" s="216">
        <v>705.6</v>
      </c>
      <c r="G382" s="217" t="s">
        <v>712</v>
      </c>
      <c r="H382" s="218">
        <v>6</v>
      </c>
      <c r="I382" s="216">
        <v>705.6</v>
      </c>
    </row>
    <row r="383" spans="1:9" ht="37.5">
      <c r="A383" s="215">
        <v>3</v>
      </c>
      <c r="B383" s="220" t="s">
        <v>688</v>
      </c>
      <c r="C383" s="216"/>
      <c r="D383" s="216"/>
      <c r="E383" s="216"/>
      <c r="F383" s="216">
        <v>1046.4000000000001</v>
      </c>
      <c r="G383" s="217" t="s">
        <v>713</v>
      </c>
      <c r="H383" s="218">
        <v>3</v>
      </c>
      <c r="I383" s="216">
        <v>1046.4000000000001</v>
      </c>
    </row>
    <row r="384" spans="1:9" ht="37.5">
      <c r="A384" s="215">
        <v>4</v>
      </c>
      <c r="B384" s="220" t="s">
        <v>689</v>
      </c>
      <c r="C384" s="216"/>
      <c r="D384" s="216"/>
      <c r="E384" s="216"/>
      <c r="F384" s="216">
        <v>637.6</v>
      </c>
      <c r="G384" s="217" t="s">
        <v>714</v>
      </c>
      <c r="H384" s="218">
        <v>3</v>
      </c>
      <c r="I384" s="216">
        <v>606.20000000000005</v>
      </c>
    </row>
    <row r="385" spans="1:9" ht="37.5">
      <c r="A385" s="215">
        <v>5</v>
      </c>
      <c r="B385" s="220" t="s">
        <v>692</v>
      </c>
      <c r="C385" s="216"/>
      <c r="D385" s="216"/>
      <c r="E385" s="216"/>
      <c r="F385" s="216">
        <v>364</v>
      </c>
      <c r="G385" s="217" t="s">
        <v>715</v>
      </c>
      <c r="H385" s="218">
        <v>6</v>
      </c>
      <c r="I385" s="216">
        <v>333.2</v>
      </c>
    </row>
    <row r="386" spans="1:9" ht="37.5">
      <c r="A386" s="215">
        <v>6</v>
      </c>
      <c r="B386" s="220" t="s">
        <v>693</v>
      </c>
      <c r="C386" s="216"/>
      <c r="D386" s="216"/>
      <c r="E386" s="216"/>
      <c r="F386" s="216">
        <v>678.4</v>
      </c>
      <c r="G386" s="217" t="s">
        <v>716</v>
      </c>
      <c r="H386" s="218">
        <v>6</v>
      </c>
      <c r="I386" s="216">
        <v>601.5</v>
      </c>
    </row>
    <row r="387" spans="1:9" ht="18.75">
      <c r="A387" s="215">
        <v>7</v>
      </c>
      <c r="B387" s="220" t="s">
        <v>694</v>
      </c>
      <c r="C387" s="216"/>
      <c r="D387" s="216"/>
      <c r="E387" s="216"/>
      <c r="F387" s="216">
        <v>540.9</v>
      </c>
      <c r="G387" s="217">
        <v>43126</v>
      </c>
      <c r="H387" s="218">
        <v>2</v>
      </c>
      <c r="I387" s="216">
        <v>352.8</v>
      </c>
    </row>
    <row r="388" spans="1:9" ht="37.5">
      <c r="A388" s="215">
        <v>8</v>
      </c>
      <c r="B388" s="220" t="s">
        <v>695</v>
      </c>
      <c r="C388" s="216"/>
      <c r="D388" s="216"/>
      <c r="E388" s="216"/>
      <c r="F388" s="216">
        <v>343.2</v>
      </c>
      <c r="G388" s="217" t="s">
        <v>717</v>
      </c>
      <c r="H388" s="218">
        <v>2</v>
      </c>
      <c r="I388" s="216">
        <v>337.3</v>
      </c>
    </row>
    <row r="389" spans="1:9" ht="37.5">
      <c r="A389" s="215">
        <v>9</v>
      </c>
      <c r="B389" s="220" t="s">
        <v>696</v>
      </c>
      <c r="C389" s="216"/>
      <c r="D389" s="216"/>
      <c r="E389" s="216"/>
      <c r="F389" s="216">
        <v>259.2</v>
      </c>
      <c r="G389" s="217" t="s">
        <v>718</v>
      </c>
      <c r="H389" s="218">
        <v>4</v>
      </c>
      <c r="I389" s="216">
        <v>257.89999999999998</v>
      </c>
    </row>
    <row r="390" spans="1:9" ht="37.5">
      <c r="A390" s="215">
        <v>10</v>
      </c>
      <c r="B390" s="220" t="s">
        <v>697</v>
      </c>
      <c r="C390" s="216"/>
      <c r="D390" s="216"/>
      <c r="E390" s="216"/>
      <c r="F390" s="216">
        <v>212.98</v>
      </c>
      <c r="G390" s="217" t="s">
        <v>719</v>
      </c>
      <c r="H390" s="218">
        <v>3</v>
      </c>
      <c r="I390" s="216">
        <v>213</v>
      </c>
    </row>
    <row r="391" spans="1:9" ht="37.5">
      <c r="A391" s="215">
        <v>11</v>
      </c>
      <c r="B391" s="220" t="s">
        <v>698</v>
      </c>
      <c r="C391" s="216"/>
      <c r="D391" s="216"/>
      <c r="E391" s="216"/>
      <c r="F391" s="216">
        <v>314.60000000000002</v>
      </c>
      <c r="G391" s="217" t="s">
        <v>720</v>
      </c>
      <c r="H391" s="218">
        <v>8</v>
      </c>
      <c r="I391" s="216">
        <v>313.2</v>
      </c>
    </row>
    <row r="392" spans="1:9" ht="18.75">
      <c r="A392" s="215">
        <v>12</v>
      </c>
      <c r="B392" s="220" t="s">
        <v>699</v>
      </c>
      <c r="C392" s="216"/>
      <c r="D392" s="216"/>
      <c r="E392" s="216"/>
      <c r="F392" s="216">
        <v>307.2</v>
      </c>
      <c r="G392" s="217">
        <v>43125</v>
      </c>
      <c r="H392" s="218">
        <v>4</v>
      </c>
      <c r="I392" s="216">
        <v>306.7</v>
      </c>
    </row>
    <row r="393" spans="1:9" ht="37.5">
      <c r="A393" s="215">
        <v>13</v>
      </c>
      <c r="B393" s="220" t="s">
        <v>700</v>
      </c>
      <c r="C393" s="216"/>
      <c r="D393" s="216"/>
      <c r="E393" s="216"/>
      <c r="F393" s="216">
        <v>376</v>
      </c>
      <c r="G393" s="217" t="s">
        <v>721</v>
      </c>
      <c r="H393" s="218">
        <v>3</v>
      </c>
      <c r="I393" s="216">
        <v>354.2</v>
      </c>
    </row>
    <row r="394" spans="1:9" ht="18.75">
      <c r="A394" s="215">
        <v>14</v>
      </c>
      <c r="B394" s="220" t="s">
        <v>701</v>
      </c>
      <c r="C394" s="216"/>
      <c r="D394" s="216"/>
      <c r="E394" s="216"/>
      <c r="F394" s="216">
        <v>335.2</v>
      </c>
      <c r="G394" s="217">
        <v>43123</v>
      </c>
      <c r="H394" s="218">
        <v>2</v>
      </c>
      <c r="I394" s="216">
        <v>323.60000000000002</v>
      </c>
    </row>
    <row r="395" spans="1:9" ht="18.75">
      <c r="A395" s="215">
        <v>15</v>
      </c>
      <c r="B395" s="220" t="s">
        <v>702</v>
      </c>
      <c r="C395" s="216"/>
      <c r="D395" s="216"/>
      <c r="E395" s="216"/>
      <c r="F395" s="216">
        <v>708.8</v>
      </c>
      <c r="G395" s="217">
        <v>43237</v>
      </c>
      <c r="H395" s="218">
        <v>8</v>
      </c>
      <c r="I395" s="216">
        <v>703.1</v>
      </c>
    </row>
    <row r="396" spans="1:9" ht="37.5">
      <c r="A396" s="215">
        <v>16</v>
      </c>
      <c r="B396" s="220" t="s">
        <v>703</v>
      </c>
      <c r="C396" s="216"/>
      <c r="D396" s="216"/>
      <c r="E396" s="216"/>
      <c r="F396" s="216">
        <v>353.6</v>
      </c>
      <c r="G396" s="217" t="s">
        <v>722</v>
      </c>
      <c r="H396" s="218">
        <v>3</v>
      </c>
      <c r="I396" s="216">
        <v>348.6</v>
      </c>
    </row>
    <row r="397" spans="1:9" ht="37.5">
      <c r="A397" s="215">
        <v>17</v>
      </c>
      <c r="B397" s="220" t="s">
        <v>704</v>
      </c>
      <c r="C397" s="216"/>
      <c r="D397" s="216"/>
      <c r="E397" s="216"/>
      <c r="F397" s="216">
        <v>338.4</v>
      </c>
      <c r="G397" s="217" t="s">
        <v>723</v>
      </c>
      <c r="H397" s="218">
        <v>2</v>
      </c>
      <c r="I397" s="216">
        <v>337.2</v>
      </c>
    </row>
    <row r="398" spans="1:9" ht="37.5">
      <c r="A398" s="215">
        <v>18</v>
      </c>
      <c r="B398" s="220" t="s">
        <v>503</v>
      </c>
      <c r="C398" s="216"/>
      <c r="D398" s="216"/>
      <c r="E398" s="216"/>
      <c r="F398" s="216">
        <v>520</v>
      </c>
      <c r="G398" s="217" t="s">
        <v>724</v>
      </c>
      <c r="H398" s="218">
        <v>2</v>
      </c>
      <c r="I398" s="216">
        <v>515.4</v>
      </c>
    </row>
    <row r="399" spans="1:9" ht="18.75">
      <c r="A399" s="215">
        <v>19</v>
      </c>
      <c r="B399" s="220" t="s">
        <v>705</v>
      </c>
      <c r="C399" s="216"/>
      <c r="D399" s="216"/>
      <c r="E399" s="216"/>
      <c r="F399" s="216">
        <v>580</v>
      </c>
      <c r="G399" s="217">
        <v>43130</v>
      </c>
      <c r="H399" s="218">
        <v>2</v>
      </c>
      <c r="I399" s="216">
        <v>521.6</v>
      </c>
    </row>
    <row r="400" spans="1:9" ht="18.75">
      <c r="A400" s="215">
        <v>20</v>
      </c>
      <c r="B400" s="220" t="s">
        <v>706</v>
      </c>
      <c r="C400" s="216"/>
      <c r="D400" s="216"/>
      <c r="E400" s="216"/>
      <c r="F400" s="216">
        <v>639.20000000000005</v>
      </c>
      <c r="G400" s="217">
        <v>43119</v>
      </c>
      <c r="H400" s="218">
        <v>4</v>
      </c>
      <c r="I400" s="216">
        <v>592.79999999999995</v>
      </c>
    </row>
    <row r="401" spans="1:9" ht="37.5">
      <c r="A401" s="215">
        <v>21</v>
      </c>
      <c r="B401" s="220" t="s">
        <v>707</v>
      </c>
      <c r="C401" s="216"/>
      <c r="D401" s="219"/>
      <c r="E401" s="219"/>
      <c r="F401" s="219">
        <v>400.9</v>
      </c>
      <c r="G401" s="217" t="s">
        <v>725</v>
      </c>
      <c r="H401" s="218">
        <v>6</v>
      </c>
      <c r="I401" s="216">
        <v>395.7</v>
      </c>
    </row>
    <row r="402" spans="1:9" ht="18.75">
      <c r="A402" s="215">
        <v>22</v>
      </c>
      <c r="B402" s="220" t="s">
        <v>708</v>
      </c>
      <c r="C402" s="216"/>
      <c r="D402" s="219"/>
      <c r="E402" s="219"/>
      <c r="F402" s="219">
        <v>478.4</v>
      </c>
      <c r="G402" s="217">
        <v>43132</v>
      </c>
      <c r="H402" s="218">
        <v>1</v>
      </c>
      <c r="I402" s="216">
        <v>418.7</v>
      </c>
    </row>
    <row r="403" spans="1:9" ht="37.5">
      <c r="A403" s="215">
        <v>23</v>
      </c>
      <c r="B403" s="220" t="s">
        <v>709</v>
      </c>
      <c r="C403" s="216"/>
      <c r="D403" s="219"/>
      <c r="E403" s="219"/>
      <c r="F403" s="219">
        <v>582.4</v>
      </c>
      <c r="G403" s="217" t="s">
        <v>726</v>
      </c>
      <c r="H403" s="218">
        <v>2</v>
      </c>
      <c r="I403" s="216">
        <v>499.1</v>
      </c>
    </row>
    <row r="404" spans="1:9" ht="18.75">
      <c r="A404" s="215">
        <v>24</v>
      </c>
      <c r="B404" s="220" t="s">
        <v>690</v>
      </c>
      <c r="C404" s="216"/>
      <c r="D404" s="219"/>
      <c r="E404" s="219"/>
      <c r="F404" s="219">
        <v>107.9</v>
      </c>
      <c r="G404" s="217">
        <v>43139</v>
      </c>
      <c r="H404" s="215">
        <v>2</v>
      </c>
      <c r="I404" s="216">
        <v>100.3</v>
      </c>
    </row>
    <row r="405" spans="1:9" ht="18.75">
      <c r="A405" s="215">
        <v>25</v>
      </c>
      <c r="B405" s="220" t="s">
        <v>691</v>
      </c>
      <c r="C405" s="216"/>
      <c r="D405" s="219"/>
      <c r="E405" s="219"/>
      <c r="F405" s="219">
        <v>13.4</v>
      </c>
      <c r="G405" s="217">
        <v>43314</v>
      </c>
      <c r="H405" s="215">
        <v>2</v>
      </c>
      <c r="I405" s="216">
        <v>7.1</v>
      </c>
    </row>
    <row r="406" spans="1:9" ht="38.25" thickBot="1">
      <c r="A406" s="345">
        <v>26</v>
      </c>
      <c r="B406" s="346" t="s">
        <v>710</v>
      </c>
      <c r="C406" s="347"/>
      <c r="D406" s="348"/>
      <c r="E406" s="348"/>
      <c r="F406" s="348">
        <v>131.80000000000001</v>
      </c>
      <c r="G406" s="349" t="s">
        <v>727</v>
      </c>
      <c r="H406" s="345">
        <v>1</v>
      </c>
      <c r="I406" s="347">
        <v>124.8</v>
      </c>
    </row>
    <row r="407" spans="1:9" ht="38.25" thickBot="1">
      <c r="A407" s="67"/>
      <c r="B407" s="96" t="s">
        <v>547</v>
      </c>
      <c r="C407" s="36">
        <v>61501</v>
      </c>
      <c r="D407" s="36">
        <v>41000.6</v>
      </c>
      <c r="E407" s="36">
        <v>41000.6</v>
      </c>
      <c r="F407" s="36">
        <f>SUM(F408:F445)</f>
        <v>41000.600000000013</v>
      </c>
      <c r="G407" s="127"/>
      <c r="H407" s="102"/>
      <c r="I407" s="36">
        <f>SUM(I408:I445)</f>
        <v>37300.921589999998</v>
      </c>
    </row>
    <row r="408" spans="1:9" ht="37.5">
      <c r="A408" s="35">
        <v>1</v>
      </c>
      <c r="B408" s="126" t="s">
        <v>481</v>
      </c>
      <c r="C408" s="29"/>
      <c r="D408" s="29"/>
      <c r="E408" s="29"/>
      <c r="F408" s="29">
        <v>18351.3</v>
      </c>
      <c r="G408" s="26" t="s">
        <v>520</v>
      </c>
      <c r="H408" s="31">
        <v>19</v>
      </c>
      <c r="I408" s="29">
        <v>17638.077659999999</v>
      </c>
    </row>
    <row r="409" spans="1:9" ht="18.75">
      <c r="A409" s="35">
        <v>2</v>
      </c>
      <c r="B409" s="126" t="s">
        <v>482</v>
      </c>
      <c r="C409" s="29"/>
      <c r="D409" s="29"/>
      <c r="E409" s="29"/>
      <c r="F409" s="29">
        <v>806.5</v>
      </c>
      <c r="G409" s="26" t="s">
        <v>483</v>
      </c>
      <c r="H409" s="31">
        <v>3</v>
      </c>
      <c r="I409" s="29">
        <v>676.75</v>
      </c>
    </row>
    <row r="410" spans="1:9" ht="37.5">
      <c r="A410" s="35">
        <v>3</v>
      </c>
      <c r="B410" s="126" t="s">
        <v>484</v>
      </c>
      <c r="C410" s="29"/>
      <c r="D410" s="29"/>
      <c r="E410" s="29"/>
      <c r="F410" s="29">
        <v>992.7</v>
      </c>
      <c r="G410" s="26" t="s">
        <v>521</v>
      </c>
      <c r="H410" s="31">
        <v>7</v>
      </c>
      <c r="I410" s="29">
        <v>913.89700000000005</v>
      </c>
    </row>
    <row r="411" spans="1:9" ht="37.5">
      <c r="A411" s="35">
        <v>4</v>
      </c>
      <c r="B411" s="126" t="s">
        <v>485</v>
      </c>
      <c r="C411" s="29"/>
      <c r="D411" s="29"/>
      <c r="E411" s="29"/>
      <c r="F411" s="29">
        <v>1098.0999999999999</v>
      </c>
      <c r="G411" s="26" t="s">
        <v>522</v>
      </c>
      <c r="H411" s="31">
        <v>4</v>
      </c>
      <c r="I411" s="29">
        <v>1097.7668200000001</v>
      </c>
    </row>
    <row r="412" spans="1:9" ht="37.5">
      <c r="A412" s="35">
        <v>5</v>
      </c>
      <c r="B412" s="126" t="s">
        <v>486</v>
      </c>
      <c r="C412" s="119"/>
      <c r="D412" s="119"/>
      <c r="E412" s="119"/>
      <c r="F412" s="119">
        <v>788.5</v>
      </c>
      <c r="G412" s="27" t="s">
        <v>523</v>
      </c>
      <c r="H412" s="189">
        <v>4</v>
      </c>
      <c r="I412" s="119">
        <v>467.78710999999998</v>
      </c>
    </row>
    <row r="413" spans="1:9" ht="18.75">
      <c r="A413" s="35">
        <v>6</v>
      </c>
      <c r="B413" s="126" t="s">
        <v>487</v>
      </c>
      <c r="C413" s="190"/>
      <c r="D413" s="106"/>
      <c r="E413" s="106"/>
      <c r="F413" s="29">
        <v>213</v>
      </c>
      <c r="G413" s="26">
        <v>43138</v>
      </c>
      <c r="H413" s="31">
        <v>1</v>
      </c>
      <c r="I413" s="29">
        <v>176.6</v>
      </c>
    </row>
    <row r="414" spans="1:9" ht="37.5">
      <c r="A414" s="35">
        <v>7</v>
      </c>
      <c r="B414" s="126" t="s">
        <v>488</v>
      </c>
      <c r="C414" s="29"/>
      <c r="D414" s="29"/>
      <c r="E414" s="29"/>
      <c r="F414" s="29">
        <v>471.8</v>
      </c>
      <c r="G414" s="26" t="s">
        <v>524</v>
      </c>
      <c r="H414" s="31">
        <v>3</v>
      </c>
      <c r="I414" s="29">
        <v>454.6</v>
      </c>
    </row>
    <row r="415" spans="1:9" ht="37.5">
      <c r="A415" s="35">
        <v>8</v>
      </c>
      <c r="B415" s="24" t="s">
        <v>489</v>
      </c>
      <c r="C415" s="110"/>
      <c r="D415" s="191"/>
      <c r="E415" s="192"/>
      <c r="F415" s="193">
        <v>453.2</v>
      </c>
      <c r="G415" s="26" t="s">
        <v>525</v>
      </c>
      <c r="H415" s="33">
        <v>2</v>
      </c>
      <c r="I415" s="28">
        <v>445.4</v>
      </c>
    </row>
    <row r="416" spans="1:9" ht="37.5">
      <c r="A416" s="35">
        <v>9</v>
      </c>
      <c r="B416" s="24" t="s">
        <v>490</v>
      </c>
      <c r="C416" s="103"/>
      <c r="D416" s="103"/>
      <c r="E416" s="103"/>
      <c r="F416" s="28">
        <v>819.9</v>
      </c>
      <c r="G416" s="26" t="s">
        <v>526</v>
      </c>
      <c r="H416" s="33">
        <v>2</v>
      </c>
      <c r="I416" s="28">
        <v>819.5</v>
      </c>
    </row>
    <row r="417" spans="1:9" ht="37.5">
      <c r="A417" s="35">
        <v>10</v>
      </c>
      <c r="B417" s="24" t="s">
        <v>491</v>
      </c>
      <c r="C417" s="28"/>
      <c r="D417" s="120"/>
      <c r="E417" s="28"/>
      <c r="F417" s="28">
        <v>154.80000000000001</v>
      </c>
      <c r="G417" s="26" t="s">
        <v>527</v>
      </c>
      <c r="H417" s="33">
        <v>4</v>
      </c>
      <c r="I417" s="28">
        <v>134.4</v>
      </c>
    </row>
    <row r="418" spans="1:9" ht="37.5">
      <c r="A418" s="35">
        <v>11</v>
      </c>
      <c r="B418" s="24" t="s">
        <v>492</v>
      </c>
      <c r="C418" s="28"/>
      <c r="D418" s="120"/>
      <c r="E418" s="28"/>
      <c r="F418" s="28">
        <v>550.1</v>
      </c>
      <c r="G418" s="81" t="s">
        <v>528</v>
      </c>
      <c r="H418" s="84">
        <v>2</v>
      </c>
      <c r="I418" s="83">
        <v>481.3</v>
      </c>
    </row>
    <row r="419" spans="1:9" ht="37.5">
      <c r="A419" s="35">
        <v>12</v>
      </c>
      <c r="B419" s="24" t="s">
        <v>493</v>
      </c>
      <c r="C419" s="28"/>
      <c r="D419" s="120"/>
      <c r="E419" s="28"/>
      <c r="F419" s="28">
        <v>767.9</v>
      </c>
      <c r="G419" s="26" t="s">
        <v>529</v>
      </c>
      <c r="H419" s="33">
        <v>6</v>
      </c>
      <c r="I419" s="28">
        <f>248.5+37.9+148.7</f>
        <v>435.09999999999997</v>
      </c>
    </row>
    <row r="420" spans="1:9" ht="18.75">
      <c r="A420" s="35">
        <v>13</v>
      </c>
      <c r="B420" s="24" t="s">
        <v>494</v>
      </c>
      <c r="C420" s="28"/>
      <c r="D420" s="120"/>
      <c r="E420" s="28"/>
      <c r="F420" s="28">
        <v>1487.7</v>
      </c>
      <c r="G420" s="26">
        <v>43129</v>
      </c>
      <c r="H420" s="33">
        <v>2</v>
      </c>
      <c r="I420" s="28">
        <v>1232.3</v>
      </c>
    </row>
    <row r="421" spans="1:9" ht="37.5">
      <c r="A421" s="35">
        <v>14</v>
      </c>
      <c r="B421" s="24" t="s">
        <v>495</v>
      </c>
      <c r="C421" s="28"/>
      <c r="D421" s="120"/>
      <c r="E421" s="28"/>
      <c r="F421" s="28">
        <v>1214.7</v>
      </c>
      <c r="G421" s="26" t="s">
        <v>530</v>
      </c>
      <c r="H421" s="33">
        <v>5</v>
      </c>
      <c r="I421" s="28">
        <v>1209.18</v>
      </c>
    </row>
    <row r="422" spans="1:9" ht="37.5">
      <c r="A422" s="35">
        <v>15</v>
      </c>
      <c r="B422" s="24" t="s">
        <v>496</v>
      </c>
      <c r="C422" s="28"/>
      <c r="D422" s="120"/>
      <c r="E422" s="28"/>
      <c r="F422" s="28">
        <v>413.4</v>
      </c>
      <c r="G422" s="26" t="s">
        <v>531</v>
      </c>
      <c r="H422" s="33">
        <v>1</v>
      </c>
      <c r="I422" s="28">
        <v>381.9</v>
      </c>
    </row>
    <row r="423" spans="1:9" ht="37.5">
      <c r="A423" s="35">
        <v>16</v>
      </c>
      <c r="B423" s="24" t="s">
        <v>214</v>
      </c>
      <c r="C423" s="28"/>
      <c r="D423" s="120"/>
      <c r="E423" s="28"/>
      <c r="F423" s="28">
        <v>473.3</v>
      </c>
      <c r="G423" s="26" t="s">
        <v>532</v>
      </c>
      <c r="H423" s="33">
        <v>5</v>
      </c>
      <c r="I423" s="28">
        <v>467.6</v>
      </c>
    </row>
    <row r="424" spans="1:9" ht="37.5">
      <c r="A424" s="35">
        <v>17</v>
      </c>
      <c r="B424" s="24" t="s">
        <v>497</v>
      </c>
      <c r="C424" s="28"/>
      <c r="D424" s="120"/>
      <c r="E424" s="28"/>
      <c r="F424" s="28">
        <v>804.4</v>
      </c>
      <c r="G424" s="26" t="s">
        <v>533</v>
      </c>
      <c r="H424" s="33">
        <v>3</v>
      </c>
      <c r="I424" s="28">
        <v>804.30499999999995</v>
      </c>
    </row>
    <row r="425" spans="1:9" ht="37.5">
      <c r="A425" s="35">
        <v>18</v>
      </c>
      <c r="B425" s="24" t="s">
        <v>498</v>
      </c>
      <c r="C425" s="119"/>
      <c r="D425" s="119"/>
      <c r="E425" s="119"/>
      <c r="F425" s="119">
        <v>1139.3</v>
      </c>
      <c r="G425" s="27" t="s">
        <v>534</v>
      </c>
      <c r="H425" s="189">
        <v>5</v>
      </c>
      <c r="I425" s="119">
        <v>750.4</v>
      </c>
    </row>
    <row r="426" spans="1:9" ht="18.75">
      <c r="A426" s="35">
        <v>19</v>
      </c>
      <c r="B426" s="24" t="s">
        <v>499</v>
      </c>
      <c r="C426" s="28"/>
      <c r="D426" s="120"/>
      <c r="E426" s="28"/>
      <c r="F426" s="28">
        <v>454.6</v>
      </c>
      <c r="G426" s="26">
        <v>43153</v>
      </c>
      <c r="H426" s="33">
        <v>3</v>
      </c>
      <c r="I426" s="28">
        <v>394</v>
      </c>
    </row>
    <row r="427" spans="1:9" ht="37.5">
      <c r="A427" s="35">
        <v>20</v>
      </c>
      <c r="B427" s="24" t="s">
        <v>500</v>
      </c>
      <c r="C427" s="28"/>
      <c r="D427" s="120"/>
      <c r="E427" s="28"/>
      <c r="F427" s="28">
        <v>1784.9</v>
      </c>
      <c r="G427" s="26" t="s">
        <v>535</v>
      </c>
      <c r="H427" s="33">
        <v>6</v>
      </c>
      <c r="I427" s="28">
        <v>1676.1</v>
      </c>
    </row>
    <row r="428" spans="1:9" ht="37.5">
      <c r="A428" s="35">
        <v>21</v>
      </c>
      <c r="B428" s="24" t="s">
        <v>501</v>
      </c>
      <c r="C428" s="29"/>
      <c r="D428" s="29"/>
      <c r="E428" s="29"/>
      <c r="F428" s="29">
        <v>409</v>
      </c>
      <c r="G428" s="26" t="s">
        <v>536</v>
      </c>
      <c r="H428" s="31">
        <v>3</v>
      </c>
      <c r="I428" s="29">
        <v>406.8</v>
      </c>
    </row>
    <row r="429" spans="1:9" ht="37.5">
      <c r="A429" s="35">
        <v>22</v>
      </c>
      <c r="B429" s="24" t="s">
        <v>502</v>
      </c>
      <c r="C429" s="29"/>
      <c r="D429" s="29"/>
      <c r="E429" s="29"/>
      <c r="F429" s="29">
        <v>354.5</v>
      </c>
      <c r="G429" s="26" t="s">
        <v>537</v>
      </c>
      <c r="H429" s="31">
        <v>3</v>
      </c>
      <c r="I429" s="29">
        <v>354.4</v>
      </c>
    </row>
    <row r="430" spans="1:9" ht="37.5">
      <c r="A430" s="35">
        <v>23</v>
      </c>
      <c r="B430" s="24" t="s">
        <v>503</v>
      </c>
      <c r="C430" s="28"/>
      <c r="D430" s="120"/>
      <c r="E430" s="28"/>
      <c r="F430" s="28">
        <v>202.6</v>
      </c>
      <c r="G430" s="26" t="s">
        <v>538</v>
      </c>
      <c r="H430" s="33">
        <v>3</v>
      </c>
      <c r="I430" s="28">
        <v>152.9</v>
      </c>
    </row>
    <row r="431" spans="1:9" ht="37.5">
      <c r="A431" s="35">
        <v>24</v>
      </c>
      <c r="B431" s="24" t="s">
        <v>504</v>
      </c>
      <c r="C431" s="28"/>
      <c r="D431" s="120"/>
      <c r="E431" s="28"/>
      <c r="F431" s="28">
        <v>1005.1</v>
      </c>
      <c r="G431" s="26" t="s">
        <v>539</v>
      </c>
      <c r="H431" s="33">
        <v>5</v>
      </c>
      <c r="I431" s="28">
        <v>900.3</v>
      </c>
    </row>
    <row r="432" spans="1:9" ht="37.5">
      <c r="A432" s="35">
        <v>25</v>
      </c>
      <c r="B432" s="24" t="s">
        <v>505</v>
      </c>
      <c r="C432" s="28"/>
      <c r="D432" s="120"/>
      <c r="E432" s="28"/>
      <c r="F432" s="28">
        <v>661.9</v>
      </c>
      <c r="G432" s="26" t="s">
        <v>540</v>
      </c>
      <c r="H432" s="33">
        <v>4</v>
      </c>
      <c r="I432" s="28">
        <v>552.6</v>
      </c>
    </row>
    <row r="433" spans="1:9" ht="37.5">
      <c r="A433" s="35">
        <v>26</v>
      </c>
      <c r="B433" s="24" t="s">
        <v>506</v>
      </c>
      <c r="C433" s="103"/>
      <c r="D433" s="104"/>
      <c r="E433" s="103"/>
      <c r="F433" s="28">
        <v>753.9</v>
      </c>
      <c r="G433" s="26" t="s">
        <v>541</v>
      </c>
      <c r="H433" s="33">
        <v>2</v>
      </c>
      <c r="I433" s="28">
        <v>665.87199999999996</v>
      </c>
    </row>
    <row r="434" spans="1:9" ht="37.5">
      <c r="A434" s="35">
        <v>27</v>
      </c>
      <c r="B434" s="24" t="s">
        <v>507</v>
      </c>
      <c r="C434" s="29"/>
      <c r="D434" s="29"/>
      <c r="E434" s="29"/>
      <c r="F434" s="29">
        <v>341.7</v>
      </c>
      <c r="G434" s="26" t="s">
        <v>475</v>
      </c>
      <c r="H434" s="31">
        <v>2</v>
      </c>
      <c r="I434" s="29">
        <v>341.6</v>
      </c>
    </row>
    <row r="435" spans="1:9" ht="18.75">
      <c r="A435" s="35">
        <v>28</v>
      </c>
      <c r="B435" s="24" t="s">
        <v>508</v>
      </c>
      <c r="C435" s="28"/>
      <c r="D435" s="120"/>
      <c r="E435" s="28"/>
      <c r="F435" s="28">
        <v>728.9</v>
      </c>
      <c r="G435" s="26">
        <v>43133</v>
      </c>
      <c r="H435" s="33">
        <v>1</v>
      </c>
      <c r="I435" s="28">
        <v>484.5</v>
      </c>
    </row>
    <row r="436" spans="1:9" ht="37.5">
      <c r="A436" s="35">
        <v>29</v>
      </c>
      <c r="B436" s="24" t="s">
        <v>509</v>
      </c>
      <c r="C436" s="29"/>
      <c r="D436" s="29"/>
      <c r="E436" s="29"/>
      <c r="F436" s="29">
        <v>653.79999999999995</v>
      </c>
      <c r="G436" s="26" t="s">
        <v>542</v>
      </c>
      <c r="H436" s="31">
        <v>6</v>
      </c>
      <c r="I436" s="29">
        <v>568.9</v>
      </c>
    </row>
    <row r="437" spans="1:9" ht="18.75">
      <c r="A437" s="35">
        <v>30</v>
      </c>
      <c r="B437" s="24" t="s">
        <v>510</v>
      </c>
      <c r="C437" s="28"/>
      <c r="D437" s="120"/>
      <c r="E437" s="28"/>
      <c r="F437" s="28">
        <v>620.29999999999995</v>
      </c>
      <c r="G437" s="26">
        <v>43132</v>
      </c>
      <c r="H437" s="33">
        <v>3</v>
      </c>
      <c r="I437" s="28">
        <v>542.5</v>
      </c>
    </row>
    <row r="438" spans="1:9" ht="18.75">
      <c r="A438" s="35">
        <v>31</v>
      </c>
      <c r="B438" s="24" t="s">
        <v>511</v>
      </c>
      <c r="C438" s="28"/>
      <c r="D438" s="120"/>
      <c r="E438" s="28"/>
      <c r="F438" s="28">
        <v>323.3</v>
      </c>
      <c r="G438" s="26">
        <v>43143</v>
      </c>
      <c r="H438" s="33">
        <v>4</v>
      </c>
      <c r="I438" s="28">
        <v>293.767</v>
      </c>
    </row>
    <row r="439" spans="1:9" ht="18.75">
      <c r="A439" s="35">
        <v>32</v>
      </c>
      <c r="B439" s="24" t="s">
        <v>512</v>
      </c>
      <c r="C439" s="28"/>
      <c r="D439" s="120"/>
      <c r="E439" s="28"/>
      <c r="F439" s="28">
        <v>421</v>
      </c>
      <c r="G439" s="26" t="s">
        <v>543</v>
      </c>
      <c r="H439" s="33">
        <v>2</v>
      </c>
      <c r="I439" s="28">
        <v>300.89999999999998</v>
      </c>
    </row>
    <row r="440" spans="1:9" ht="37.5">
      <c r="A440" s="35">
        <v>33</v>
      </c>
      <c r="B440" s="24" t="s">
        <v>514</v>
      </c>
      <c r="C440" s="28"/>
      <c r="D440" s="120"/>
      <c r="E440" s="28"/>
      <c r="F440" s="28">
        <v>596.29999999999995</v>
      </c>
      <c r="G440" s="26" t="s">
        <v>544</v>
      </c>
      <c r="H440" s="17">
        <v>5</v>
      </c>
      <c r="I440" s="28">
        <v>436.24</v>
      </c>
    </row>
    <row r="441" spans="1:9" ht="37.5">
      <c r="A441" s="35">
        <v>34</v>
      </c>
      <c r="B441" s="24" t="s">
        <v>515</v>
      </c>
      <c r="C441" s="63"/>
      <c r="D441" s="194"/>
      <c r="E441" s="63"/>
      <c r="F441" s="63">
        <v>549.29999999999995</v>
      </c>
      <c r="G441" s="27" t="s">
        <v>545</v>
      </c>
      <c r="H441" s="42">
        <v>4</v>
      </c>
      <c r="I441" s="63">
        <v>548.779</v>
      </c>
    </row>
    <row r="442" spans="1:9" ht="18.75">
      <c r="A442" s="35">
        <v>35</v>
      </c>
      <c r="B442" s="24" t="s">
        <v>516</v>
      </c>
      <c r="C442" s="28"/>
      <c r="D442" s="120"/>
      <c r="E442" s="28"/>
      <c r="F442" s="28">
        <v>28.3</v>
      </c>
      <c r="G442" s="26">
        <v>43164</v>
      </c>
      <c r="H442" s="17">
        <v>1</v>
      </c>
      <c r="I442" s="28">
        <v>20.2</v>
      </c>
    </row>
    <row r="443" spans="1:9" ht="18.75">
      <c r="A443" s="35">
        <v>36</v>
      </c>
      <c r="B443" s="24" t="s">
        <v>517</v>
      </c>
      <c r="C443" s="28"/>
      <c r="D443" s="120"/>
      <c r="E443" s="28"/>
      <c r="F443" s="28">
        <v>13.2</v>
      </c>
      <c r="G443" s="81">
        <v>43133</v>
      </c>
      <c r="H443" s="78">
        <v>1</v>
      </c>
      <c r="I443" s="83">
        <v>9</v>
      </c>
    </row>
    <row r="444" spans="1:9" ht="18.75">
      <c r="A444" s="35">
        <v>37</v>
      </c>
      <c r="B444" s="24" t="s">
        <v>518</v>
      </c>
      <c r="C444" s="28"/>
      <c r="D444" s="120"/>
      <c r="E444" s="120"/>
      <c r="F444" s="120">
        <v>48.4</v>
      </c>
      <c r="G444" s="26" t="s">
        <v>513</v>
      </c>
      <c r="H444" s="17">
        <v>1</v>
      </c>
      <c r="I444" s="28">
        <v>27</v>
      </c>
    </row>
    <row r="445" spans="1:9" ht="38.25" thickBot="1">
      <c r="A445" s="241">
        <v>38</v>
      </c>
      <c r="B445" s="128" t="s">
        <v>519</v>
      </c>
      <c r="C445" s="75"/>
      <c r="D445" s="129"/>
      <c r="E445" s="129"/>
      <c r="F445" s="129">
        <v>49</v>
      </c>
      <c r="G445" s="100" t="s">
        <v>546</v>
      </c>
      <c r="H445" s="65">
        <v>2</v>
      </c>
      <c r="I445" s="75">
        <v>37.700000000000003</v>
      </c>
    </row>
    <row r="446" spans="1:9" ht="48.75" customHeight="1" thickBot="1">
      <c r="A446" s="67"/>
      <c r="B446" s="114" t="s">
        <v>1104</v>
      </c>
      <c r="C446" s="36">
        <v>36769.699999999997</v>
      </c>
      <c r="D446" s="186">
        <v>24513.3</v>
      </c>
      <c r="E446" s="36">
        <v>24513.3</v>
      </c>
      <c r="F446" s="186">
        <f>SUM(F447:F477)</f>
        <v>24513.268999999997</v>
      </c>
      <c r="G446" s="36"/>
      <c r="H446" s="306"/>
      <c r="I446" s="36">
        <f>SUM(I447:I477)</f>
        <v>23406.237950000006</v>
      </c>
    </row>
    <row r="447" spans="1:9" ht="37.5">
      <c r="A447" s="35">
        <v>1</v>
      </c>
      <c r="B447" s="37" t="s">
        <v>1132</v>
      </c>
      <c r="C447" s="106"/>
      <c r="D447" s="301"/>
      <c r="E447" s="106"/>
      <c r="F447" s="307">
        <v>5644.241</v>
      </c>
      <c r="G447" s="302" t="s">
        <v>1139</v>
      </c>
      <c r="H447" s="31">
        <v>13</v>
      </c>
      <c r="I447" s="29">
        <v>5565.6558800000003</v>
      </c>
    </row>
    <row r="448" spans="1:9" ht="37.5">
      <c r="A448" s="65">
        <v>2</v>
      </c>
      <c r="B448" s="20" t="s">
        <v>1133</v>
      </c>
      <c r="C448" s="103"/>
      <c r="D448" s="103"/>
      <c r="E448" s="103"/>
      <c r="F448" s="28">
        <v>2980.7559999999999</v>
      </c>
      <c r="G448" s="303" t="s">
        <v>1140</v>
      </c>
      <c r="H448" s="111">
        <v>20</v>
      </c>
      <c r="I448" s="28">
        <v>2919.4549999999999</v>
      </c>
    </row>
    <row r="449" spans="1:9" ht="18.75">
      <c r="A449" s="17">
        <v>3</v>
      </c>
      <c r="B449" s="20" t="s">
        <v>1134</v>
      </c>
      <c r="C449" s="103"/>
      <c r="D449" s="304"/>
      <c r="E449" s="103"/>
      <c r="F449" s="75">
        <v>850.60900000000004</v>
      </c>
      <c r="G449" s="305" t="s">
        <v>667</v>
      </c>
      <c r="H449" s="33">
        <v>2</v>
      </c>
      <c r="I449" s="28">
        <v>744.27499999999998</v>
      </c>
    </row>
    <row r="450" spans="1:9" ht="37.5">
      <c r="A450" s="65">
        <v>4</v>
      </c>
      <c r="B450" s="20" t="s">
        <v>1135</v>
      </c>
      <c r="C450" s="103"/>
      <c r="D450" s="103"/>
      <c r="E450" s="103"/>
      <c r="F450" s="28">
        <v>750.1</v>
      </c>
      <c r="G450" s="303" t="s">
        <v>1141</v>
      </c>
      <c r="H450" s="111">
        <v>5</v>
      </c>
      <c r="I450" s="28">
        <v>722</v>
      </c>
    </row>
    <row r="451" spans="1:9" ht="37.5">
      <c r="A451" s="17">
        <v>5</v>
      </c>
      <c r="B451" s="20" t="s">
        <v>1105</v>
      </c>
      <c r="C451" s="103"/>
      <c r="D451" s="304"/>
      <c r="E451" s="103"/>
      <c r="F451" s="75">
        <v>475.53800000000001</v>
      </c>
      <c r="G451" s="305" t="s">
        <v>1142</v>
      </c>
      <c r="H451" s="33">
        <v>2</v>
      </c>
      <c r="I451" s="28">
        <v>474.07799999999997</v>
      </c>
    </row>
    <row r="452" spans="1:9" ht="37.5">
      <c r="A452" s="65">
        <v>6</v>
      </c>
      <c r="B452" s="20" t="s">
        <v>1106</v>
      </c>
      <c r="C452" s="103"/>
      <c r="D452" s="103"/>
      <c r="E452" s="103"/>
      <c r="F452" s="28">
        <v>1024.8050000000001</v>
      </c>
      <c r="G452" s="303" t="s">
        <v>1143</v>
      </c>
      <c r="H452" s="111">
        <v>6</v>
      </c>
      <c r="I452" s="28">
        <v>999.48699999999997</v>
      </c>
    </row>
    <row r="453" spans="1:9" ht="18.75">
      <c r="A453" s="17">
        <v>7</v>
      </c>
      <c r="B453" s="20" t="s">
        <v>1107</v>
      </c>
      <c r="C453" s="103"/>
      <c r="D453" s="304"/>
      <c r="E453" s="103"/>
      <c r="F453" s="75">
        <v>748.9</v>
      </c>
      <c r="G453" s="305">
        <v>43126</v>
      </c>
      <c r="H453" s="33">
        <v>6</v>
      </c>
      <c r="I453" s="28">
        <v>746.3</v>
      </c>
    </row>
    <row r="454" spans="1:9" ht="37.5">
      <c r="A454" s="65">
        <v>8</v>
      </c>
      <c r="B454" s="20" t="s">
        <v>1108</v>
      </c>
      <c r="C454" s="103"/>
      <c r="D454" s="103"/>
      <c r="E454" s="103"/>
      <c r="F454" s="28">
        <v>322.3</v>
      </c>
      <c r="G454" s="303" t="s">
        <v>1144</v>
      </c>
      <c r="H454" s="111">
        <v>2</v>
      </c>
      <c r="I454" s="28">
        <v>321.74</v>
      </c>
    </row>
    <row r="455" spans="1:9" ht="18.75">
      <c r="A455" s="17">
        <v>9</v>
      </c>
      <c r="B455" s="20" t="s">
        <v>1109</v>
      </c>
      <c r="C455" s="103"/>
      <c r="D455" s="304"/>
      <c r="E455" s="103"/>
      <c r="F455" s="75">
        <v>311.33</v>
      </c>
      <c r="G455" s="305" t="s">
        <v>1110</v>
      </c>
      <c r="H455" s="33">
        <v>1</v>
      </c>
      <c r="I455" s="28">
        <v>309.27</v>
      </c>
    </row>
    <row r="456" spans="1:9" ht="18.75">
      <c r="A456" s="65">
        <v>10</v>
      </c>
      <c r="B456" s="20" t="s">
        <v>1111</v>
      </c>
      <c r="C456" s="103"/>
      <c r="D456" s="103"/>
      <c r="E456" s="103"/>
      <c r="F456" s="28">
        <v>631.20500000000004</v>
      </c>
      <c r="G456" s="303">
        <v>43131</v>
      </c>
      <c r="H456" s="111">
        <v>1</v>
      </c>
      <c r="I456" s="28">
        <v>619.98599999999999</v>
      </c>
    </row>
    <row r="457" spans="1:9" ht="37.5">
      <c r="A457" s="17">
        <v>11</v>
      </c>
      <c r="B457" s="20" t="s">
        <v>1112</v>
      </c>
      <c r="C457" s="103"/>
      <c r="D457" s="304"/>
      <c r="E457" s="103"/>
      <c r="F457" s="75">
        <v>606.74</v>
      </c>
      <c r="G457" s="305" t="s">
        <v>1145</v>
      </c>
      <c r="H457" s="33">
        <v>3</v>
      </c>
      <c r="I457" s="28">
        <v>604.96862999999996</v>
      </c>
    </row>
    <row r="458" spans="1:9" ht="37.5">
      <c r="A458" s="65">
        <v>12</v>
      </c>
      <c r="B458" s="20" t="s">
        <v>1113</v>
      </c>
      <c r="C458" s="103"/>
      <c r="D458" s="103"/>
      <c r="E458" s="103"/>
      <c r="F458" s="28">
        <v>590.79999999999995</v>
      </c>
      <c r="G458" s="303" t="s">
        <v>1146</v>
      </c>
      <c r="H458" s="111">
        <v>2</v>
      </c>
      <c r="I458" s="28">
        <v>590.79999999999995</v>
      </c>
    </row>
    <row r="459" spans="1:9" ht="18.75">
      <c r="A459" s="17">
        <v>13</v>
      </c>
      <c r="B459" s="20" t="s">
        <v>1114</v>
      </c>
      <c r="C459" s="103"/>
      <c r="D459" s="304"/>
      <c r="E459" s="103"/>
      <c r="F459" s="75">
        <v>420.4</v>
      </c>
      <c r="G459" s="305">
        <v>43137</v>
      </c>
      <c r="H459" s="33">
        <v>1</v>
      </c>
      <c r="I459" s="28">
        <v>420.4</v>
      </c>
    </row>
    <row r="460" spans="1:9" ht="37.5">
      <c r="A460" s="65">
        <v>14</v>
      </c>
      <c r="B460" s="20" t="s">
        <v>1115</v>
      </c>
      <c r="C460" s="103"/>
      <c r="D460" s="103"/>
      <c r="E460" s="103"/>
      <c r="F460" s="28">
        <v>300.27</v>
      </c>
      <c r="G460" s="303" t="s">
        <v>1147</v>
      </c>
      <c r="H460" s="111">
        <v>4</v>
      </c>
      <c r="I460" s="28">
        <v>299.66000000000003</v>
      </c>
    </row>
    <row r="461" spans="1:9" ht="37.5">
      <c r="A461" s="17">
        <v>15</v>
      </c>
      <c r="B461" s="20" t="s">
        <v>1116</v>
      </c>
      <c r="C461" s="103"/>
      <c r="D461" s="304"/>
      <c r="E461" s="103"/>
      <c r="F461" s="75">
        <v>328.58499999999998</v>
      </c>
      <c r="G461" s="305" t="s">
        <v>1148</v>
      </c>
      <c r="H461" s="33">
        <v>4</v>
      </c>
      <c r="I461" s="28">
        <v>285.81299999999999</v>
      </c>
    </row>
    <row r="462" spans="1:9" ht="37.5">
      <c r="A462" s="65">
        <v>16</v>
      </c>
      <c r="B462" s="20" t="s">
        <v>1117</v>
      </c>
      <c r="C462" s="103"/>
      <c r="D462" s="103"/>
      <c r="E462" s="103"/>
      <c r="F462" s="28">
        <v>801.67200000000003</v>
      </c>
      <c r="G462" s="303" t="s">
        <v>1149</v>
      </c>
      <c r="H462" s="111">
        <v>5</v>
      </c>
      <c r="I462" s="28">
        <v>701.65300000000002</v>
      </c>
    </row>
    <row r="463" spans="1:9" ht="37.5">
      <c r="A463" s="17">
        <v>17</v>
      </c>
      <c r="B463" s="20" t="s">
        <v>1118</v>
      </c>
      <c r="C463" s="103"/>
      <c r="D463" s="304"/>
      <c r="E463" s="103"/>
      <c r="F463" s="75">
        <v>176.5</v>
      </c>
      <c r="G463" s="305" t="s">
        <v>1150</v>
      </c>
      <c r="H463" s="33">
        <v>4</v>
      </c>
      <c r="I463" s="28">
        <v>131.30000000000001</v>
      </c>
    </row>
    <row r="464" spans="1:9" ht="18.75">
      <c r="A464" s="65">
        <v>18</v>
      </c>
      <c r="B464" s="20" t="s">
        <v>1119</v>
      </c>
      <c r="C464" s="103"/>
      <c r="D464" s="103"/>
      <c r="E464" s="103"/>
      <c r="F464" s="28">
        <v>353</v>
      </c>
      <c r="G464" s="303">
        <v>43122</v>
      </c>
      <c r="H464" s="111">
        <v>1</v>
      </c>
      <c r="I464" s="28">
        <v>351.53899999999999</v>
      </c>
    </row>
    <row r="465" spans="1:9" ht="37.5">
      <c r="A465" s="17">
        <v>19</v>
      </c>
      <c r="B465" s="20" t="s">
        <v>1120</v>
      </c>
      <c r="C465" s="103"/>
      <c r="D465" s="304"/>
      <c r="E465" s="103"/>
      <c r="F465" s="75">
        <v>1329.875</v>
      </c>
      <c r="G465" s="305" t="s">
        <v>1151</v>
      </c>
      <c r="H465" s="33">
        <v>10</v>
      </c>
      <c r="I465" s="28">
        <v>1057.79405</v>
      </c>
    </row>
    <row r="466" spans="1:9" ht="37.5">
      <c r="A466" s="65">
        <v>20</v>
      </c>
      <c r="B466" s="20" t="s">
        <v>1121</v>
      </c>
      <c r="C466" s="103"/>
      <c r="D466" s="103"/>
      <c r="E466" s="103"/>
      <c r="F466" s="28">
        <v>567.4</v>
      </c>
      <c r="G466" s="303" t="s">
        <v>1152</v>
      </c>
      <c r="H466" s="111">
        <v>4</v>
      </c>
      <c r="I466" s="28">
        <v>567.4</v>
      </c>
    </row>
    <row r="467" spans="1:9" ht="37.5">
      <c r="A467" s="17">
        <v>21</v>
      </c>
      <c r="B467" s="20" t="s">
        <v>1122</v>
      </c>
      <c r="C467" s="103"/>
      <c r="D467" s="304"/>
      <c r="E467" s="103"/>
      <c r="F467" s="75">
        <v>312.5</v>
      </c>
      <c r="G467" s="305" t="s">
        <v>1153</v>
      </c>
      <c r="H467" s="33">
        <v>2</v>
      </c>
      <c r="I467" s="28">
        <v>309.5</v>
      </c>
    </row>
    <row r="468" spans="1:9" ht="37.5">
      <c r="A468" s="65">
        <v>22</v>
      </c>
      <c r="B468" s="20" t="s">
        <v>1123</v>
      </c>
      <c r="C468" s="103"/>
      <c r="D468" s="103"/>
      <c r="E468" s="103"/>
      <c r="F468" s="28">
        <v>573.6</v>
      </c>
      <c r="G468" s="303" t="s">
        <v>1154</v>
      </c>
      <c r="H468" s="111">
        <v>5</v>
      </c>
      <c r="I468" s="28">
        <v>415.9</v>
      </c>
    </row>
    <row r="469" spans="1:9" ht="37.5">
      <c r="A469" s="17">
        <v>23</v>
      </c>
      <c r="B469" s="20" t="s">
        <v>1124</v>
      </c>
      <c r="C469" s="103"/>
      <c r="D469" s="304"/>
      <c r="E469" s="103"/>
      <c r="F469" s="75">
        <v>1122.5999999999999</v>
      </c>
      <c r="G469" s="305" t="s">
        <v>1155</v>
      </c>
      <c r="H469" s="33">
        <v>2</v>
      </c>
      <c r="I469" s="28">
        <v>1120.9000000000001</v>
      </c>
    </row>
    <row r="470" spans="1:9" ht="37.5">
      <c r="A470" s="65">
        <v>24</v>
      </c>
      <c r="B470" s="20" t="s">
        <v>1125</v>
      </c>
      <c r="C470" s="103"/>
      <c r="D470" s="103"/>
      <c r="E470" s="103"/>
      <c r="F470" s="28">
        <v>497.7</v>
      </c>
      <c r="G470" s="303" t="s">
        <v>1156</v>
      </c>
      <c r="H470" s="111">
        <v>4</v>
      </c>
      <c r="I470" s="28">
        <v>422</v>
      </c>
    </row>
    <row r="471" spans="1:9" ht="37.5">
      <c r="A471" s="17">
        <v>25</v>
      </c>
      <c r="B471" s="20" t="s">
        <v>1126</v>
      </c>
      <c r="C471" s="103"/>
      <c r="D471" s="304"/>
      <c r="E471" s="103"/>
      <c r="F471" s="75">
        <v>542.9</v>
      </c>
      <c r="G471" s="305" t="s">
        <v>1157</v>
      </c>
      <c r="H471" s="33">
        <v>2</v>
      </c>
      <c r="I471" s="28">
        <v>542.9</v>
      </c>
    </row>
    <row r="472" spans="1:9" ht="37.5">
      <c r="A472" s="65">
        <v>26</v>
      </c>
      <c r="B472" s="20" t="s">
        <v>1127</v>
      </c>
      <c r="C472" s="103"/>
      <c r="D472" s="103"/>
      <c r="E472" s="103"/>
      <c r="F472" s="28">
        <v>590.74</v>
      </c>
      <c r="G472" s="303" t="s">
        <v>1158</v>
      </c>
      <c r="H472" s="111">
        <v>3</v>
      </c>
      <c r="I472" s="28">
        <v>588.11838999999998</v>
      </c>
    </row>
    <row r="473" spans="1:9" ht="18.75">
      <c r="A473" s="17">
        <v>27</v>
      </c>
      <c r="B473" s="20" t="s">
        <v>1128</v>
      </c>
      <c r="C473" s="103"/>
      <c r="D473" s="304"/>
      <c r="E473" s="103"/>
      <c r="F473" s="75">
        <v>205.86799999999999</v>
      </c>
      <c r="G473" s="305" t="s">
        <v>1129</v>
      </c>
      <c r="H473" s="33">
        <v>1</v>
      </c>
      <c r="I473" s="28">
        <v>175.679</v>
      </c>
    </row>
    <row r="474" spans="1:9" ht="37.5">
      <c r="A474" s="65">
        <v>28</v>
      </c>
      <c r="B474" s="20" t="s">
        <v>1130</v>
      </c>
      <c r="C474" s="103"/>
      <c r="D474" s="103"/>
      <c r="E474" s="103"/>
      <c r="F474" s="28">
        <v>528.26700000000005</v>
      </c>
      <c r="G474" s="303" t="s">
        <v>1159</v>
      </c>
      <c r="H474" s="111">
        <v>4</v>
      </c>
      <c r="I474" s="28">
        <v>501.80399999999997</v>
      </c>
    </row>
    <row r="475" spans="1:9" ht="37.5">
      <c r="A475" s="17">
        <v>29</v>
      </c>
      <c r="B475" s="20" t="s">
        <v>1136</v>
      </c>
      <c r="C475" s="103"/>
      <c r="D475" s="304"/>
      <c r="E475" s="103"/>
      <c r="F475" s="75">
        <v>201</v>
      </c>
      <c r="G475" s="305" t="s">
        <v>1160</v>
      </c>
      <c r="H475" s="33">
        <v>4</v>
      </c>
      <c r="I475" s="28">
        <v>183</v>
      </c>
    </row>
    <row r="476" spans="1:9" ht="18.75">
      <c r="A476" s="65">
        <v>30</v>
      </c>
      <c r="B476" s="20" t="s">
        <v>1137</v>
      </c>
      <c r="C476" s="103"/>
      <c r="D476" s="103"/>
      <c r="E476" s="103"/>
      <c r="F476" s="28">
        <v>194.86799999999999</v>
      </c>
      <c r="G476" s="303" t="s">
        <v>1131</v>
      </c>
      <c r="H476" s="111">
        <v>1</v>
      </c>
      <c r="I476" s="28">
        <v>194.86199999999999</v>
      </c>
    </row>
    <row r="477" spans="1:9" ht="38.25" thickBot="1">
      <c r="A477" s="17">
        <v>31</v>
      </c>
      <c r="B477" s="20" t="s">
        <v>1138</v>
      </c>
      <c r="C477" s="103"/>
      <c r="D477" s="103"/>
      <c r="E477" s="103"/>
      <c r="F477" s="28">
        <v>528.20000000000005</v>
      </c>
      <c r="G477" s="305" t="s">
        <v>1161</v>
      </c>
      <c r="H477" s="33">
        <v>2</v>
      </c>
      <c r="I477" s="28">
        <v>518</v>
      </c>
    </row>
    <row r="478" spans="1:9" ht="40.5" customHeight="1" thickBot="1">
      <c r="A478" s="67"/>
      <c r="B478" s="234" t="s">
        <v>983</v>
      </c>
      <c r="C478" s="36">
        <v>29964.6</v>
      </c>
      <c r="D478" s="36">
        <v>19976.2</v>
      </c>
      <c r="E478" s="186">
        <v>19976.2</v>
      </c>
      <c r="F478" s="36">
        <f>SUM(F479:F522)</f>
        <v>19976.199999999993</v>
      </c>
      <c r="G478" s="186"/>
      <c r="H478" s="102"/>
      <c r="I478" s="36">
        <f>SUM(I479:I522)</f>
        <v>15832.623310000004</v>
      </c>
    </row>
    <row r="479" spans="1:9" ht="37.5">
      <c r="A479" s="35">
        <v>1</v>
      </c>
      <c r="B479" s="126" t="s">
        <v>984</v>
      </c>
      <c r="C479" s="29"/>
      <c r="D479" s="29"/>
      <c r="E479" s="29"/>
      <c r="F479" s="29">
        <v>607.5</v>
      </c>
      <c r="G479" s="26" t="s">
        <v>1034</v>
      </c>
      <c r="H479" s="31">
        <v>5</v>
      </c>
      <c r="I479" s="29">
        <v>601.5</v>
      </c>
    </row>
    <row r="480" spans="1:9" ht="37.5">
      <c r="A480" s="267">
        <v>2</v>
      </c>
      <c r="B480" s="20" t="s">
        <v>985</v>
      </c>
      <c r="C480" s="28"/>
      <c r="D480" s="28"/>
      <c r="E480" s="28"/>
      <c r="F480" s="28">
        <v>687.7</v>
      </c>
      <c r="G480" s="21" t="s">
        <v>1035</v>
      </c>
      <c r="H480" s="33">
        <v>7</v>
      </c>
      <c r="I480" s="28">
        <v>610.29999999999995</v>
      </c>
    </row>
    <row r="481" spans="1:9" ht="37.5">
      <c r="A481" s="17">
        <v>3</v>
      </c>
      <c r="B481" s="24" t="s">
        <v>986</v>
      </c>
      <c r="C481" s="28"/>
      <c r="D481" s="28"/>
      <c r="E481" s="103"/>
      <c r="F481" s="28">
        <v>6192.2</v>
      </c>
      <c r="G481" s="21" t="s">
        <v>786</v>
      </c>
      <c r="H481" s="33">
        <v>12</v>
      </c>
      <c r="I481" s="28">
        <v>4354.88</v>
      </c>
    </row>
    <row r="482" spans="1:9" ht="37.5">
      <c r="A482" s="267">
        <v>4</v>
      </c>
      <c r="B482" s="24" t="s">
        <v>987</v>
      </c>
      <c r="C482" s="103"/>
      <c r="D482" s="104"/>
      <c r="E482" s="103"/>
      <c r="F482" s="28">
        <v>611.5</v>
      </c>
      <c r="G482" s="21" t="s">
        <v>854</v>
      </c>
      <c r="H482" s="33">
        <v>10</v>
      </c>
      <c r="I482" s="28">
        <v>611.5</v>
      </c>
    </row>
    <row r="483" spans="1:9" ht="37.5">
      <c r="A483" s="17">
        <v>5</v>
      </c>
      <c r="B483" s="20" t="s">
        <v>988</v>
      </c>
      <c r="C483" s="103"/>
      <c r="D483" s="104"/>
      <c r="E483" s="103"/>
      <c r="F483" s="28">
        <v>1219.4000000000001</v>
      </c>
      <c r="G483" s="289" t="s">
        <v>1036</v>
      </c>
      <c r="H483" s="33">
        <v>9</v>
      </c>
      <c r="I483" s="28">
        <v>1170.6886500000001</v>
      </c>
    </row>
    <row r="484" spans="1:9" ht="18.75">
      <c r="A484" s="267">
        <v>6</v>
      </c>
      <c r="B484" s="124" t="s">
        <v>989</v>
      </c>
      <c r="C484" s="110"/>
      <c r="D484" s="110"/>
      <c r="E484" s="103"/>
      <c r="F484" s="28">
        <v>416.8</v>
      </c>
      <c r="G484" s="290" t="s">
        <v>990</v>
      </c>
      <c r="H484" s="33">
        <v>4</v>
      </c>
      <c r="I484" s="28">
        <v>416.8</v>
      </c>
    </row>
    <row r="485" spans="1:9" ht="18.75">
      <c r="A485" s="17">
        <v>7</v>
      </c>
      <c r="B485" s="24" t="s">
        <v>991</v>
      </c>
      <c r="C485" s="103"/>
      <c r="D485" s="103"/>
      <c r="E485" s="103"/>
      <c r="F485" s="28">
        <v>4</v>
      </c>
      <c r="G485" s="290">
        <v>43122</v>
      </c>
      <c r="H485" s="122">
        <v>1</v>
      </c>
      <c r="I485" s="192">
        <v>3.992</v>
      </c>
    </row>
    <row r="486" spans="1:9" ht="37.5">
      <c r="A486" s="267">
        <v>8</v>
      </c>
      <c r="B486" s="20" t="s">
        <v>992</v>
      </c>
      <c r="C486" s="28"/>
      <c r="D486" s="120"/>
      <c r="E486" s="28"/>
      <c r="F486" s="28">
        <v>227.5</v>
      </c>
      <c r="G486" s="21" t="s">
        <v>1037</v>
      </c>
      <c r="H486" s="33">
        <v>5</v>
      </c>
      <c r="I486" s="28">
        <v>212.2</v>
      </c>
    </row>
    <row r="487" spans="1:9" ht="37.5">
      <c r="A487" s="17">
        <v>9</v>
      </c>
      <c r="B487" s="24" t="s">
        <v>993</v>
      </c>
      <c r="C487" s="28"/>
      <c r="D487" s="28"/>
      <c r="E487" s="28"/>
      <c r="F487" s="28">
        <v>177.1</v>
      </c>
      <c r="G487" s="21" t="s">
        <v>1031</v>
      </c>
      <c r="H487" s="33">
        <v>11</v>
      </c>
      <c r="I487" s="28">
        <v>158.69999999999999</v>
      </c>
    </row>
    <row r="488" spans="1:9" ht="37.5">
      <c r="A488" s="267">
        <v>10</v>
      </c>
      <c r="B488" s="124" t="s">
        <v>994</v>
      </c>
      <c r="C488" s="279"/>
      <c r="D488" s="280"/>
      <c r="E488" s="279"/>
      <c r="F488" s="28">
        <v>360.1</v>
      </c>
      <c r="G488" s="103" t="s">
        <v>1038</v>
      </c>
      <c r="H488" s="33">
        <v>9</v>
      </c>
      <c r="I488" s="208">
        <v>351.46</v>
      </c>
    </row>
    <row r="489" spans="1:9" ht="37.5">
      <c r="A489" s="17">
        <v>11</v>
      </c>
      <c r="B489" s="24" t="s">
        <v>995</v>
      </c>
      <c r="C489" s="281"/>
      <c r="D489" s="281"/>
      <c r="E489" s="281"/>
      <c r="F489" s="28">
        <v>862.2</v>
      </c>
      <c r="G489" s="21" t="s">
        <v>1039</v>
      </c>
      <c r="H489" s="33">
        <v>8</v>
      </c>
      <c r="I489" s="28">
        <v>819.5</v>
      </c>
    </row>
    <row r="490" spans="1:9" ht="37.5">
      <c r="A490" s="267">
        <v>12</v>
      </c>
      <c r="B490" s="24" t="s">
        <v>996</v>
      </c>
      <c r="C490" s="28"/>
      <c r="D490" s="120"/>
      <c r="E490" s="28"/>
      <c r="F490" s="28">
        <v>580</v>
      </c>
      <c r="G490" s="21" t="s">
        <v>1040</v>
      </c>
      <c r="H490" s="33">
        <v>6</v>
      </c>
      <c r="I490" s="28">
        <v>464.7</v>
      </c>
    </row>
    <row r="491" spans="1:9" ht="37.5">
      <c r="A491" s="17">
        <v>13</v>
      </c>
      <c r="B491" s="24" t="s">
        <v>997</v>
      </c>
      <c r="C491" s="103"/>
      <c r="D491" s="103"/>
      <c r="E491" s="103"/>
      <c r="F491" s="28">
        <v>1105.4000000000001</v>
      </c>
      <c r="G491" s="21" t="s">
        <v>1041</v>
      </c>
      <c r="H491" s="33">
        <v>7</v>
      </c>
      <c r="I491" s="28">
        <v>1106.646</v>
      </c>
    </row>
    <row r="492" spans="1:9" ht="37.5">
      <c r="A492" s="267">
        <v>14</v>
      </c>
      <c r="B492" s="24" t="s">
        <v>998</v>
      </c>
      <c r="C492" s="28"/>
      <c r="D492" s="120"/>
      <c r="E492" s="28"/>
      <c r="F492" s="28">
        <v>57.5</v>
      </c>
      <c r="G492" s="21" t="s">
        <v>542</v>
      </c>
      <c r="H492" s="33">
        <v>8</v>
      </c>
      <c r="I492" s="28">
        <v>60</v>
      </c>
    </row>
    <row r="493" spans="1:9" ht="37.5">
      <c r="A493" s="17">
        <v>15</v>
      </c>
      <c r="B493" s="24" t="s">
        <v>999</v>
      </c>
      <c r="C493" s="103"/>
      <c r="D493" s="104"/>
      <c r="E493" s="103"/>
      <c r="F493" s="28">
        <v>686.4</v>
      </c>
      <c r="G493" s="21" t="s">
        <v>1042</v>
      </c>
      <c r="H493" s="33">
        <v>9</v>
      </c>
      <c r="I493" s="28">
        <v>560.70000000000005</v>
      </c>
    </row>
    <row r="494" spans="1:9" ht="37.5">
      <c r="A494" s="267">
        <v>16</v>
      </c>
      <c r="B494" s="24" t="s">
        <v>1000</v>
      </c>
      <c r="C494" s="28"/>
      <c r="D494" s="28"/>
      <c r="E494" s="28"/>
      <c r="F494" s="28">
        <v>60.2</v>
      </c>
      <c r="G494" s="21" t="s">
        <v>846</v>
      </c>
      <c r="H494" s="33">
        <v>7</v>
      </c>
      <c r="I494" s="28">
        <v>470.40132999999997</v>
      </c>
    </row>
    <row r="495" spans="1:9" ht="37.5">
      <c r="A495" s="17">
        <v>17</v>
      </c>
      <c r="B495" s="124" t="s">
        <v>1001</v>
      </c>
      <c r="C495" s="28"/>
      <c r="D495" s="120"/>
      <c r="E495" s="28"/>
      <c r="F495" s="28">
        <v>1469.8</v>
      </c>
      <c r="G495" s="21" t="s">
        <v>1043</v>
      </c>
      <c r="H495" s="33">
        <v>9</v>
      </c>
      <c r="I495" s="28">
        <v>612.31934999999999</v>
      </c>
    </row>
    <row r="496" spans="1:9" ht="18.75">
      <c r="A496" s="267">
        <v>18</v>
      </c>
      <c r="B496" s="226" t="s">
        <v>1002</v>
      </c>
      <c r="C496" s="104"/>
      <c r="D496" s="104"/>
      <c r="E496" s="104"/>
      <c r="F496" s="120">
        <v>1075.5</v>
      </c>
      <c r="G496" s="195">
        <v>43130</v>
      </c>
      <c r="H496" s="196">
        <v>6</v>
      </c>
      <c r="I496" s="120">
        <v>638.76674000000003</v>
      </c>
    </row>
    <row r="497" spans="1:9" ht="37.5">
      <c r="A497" s="17">
        <v>19</v>
      </c>
      <c r="B497" s="286" t="s">
        <v>1003</v>
      </c>
      <c r="C497" s="282"/>
      <c r="D497" s="283"/>
      <c r="E497" s="283"/>
      <c r="F497" s="292">
        <v>1001.1</v>
      </c>
      <c r="G497" s="291" t="s">
        <v>1044</v>
      </c>
      <c r="H497" s="284">
        <v>6</v>
      </c>
      <c r="I497" s="293">
        <v>1039.0043800000001</v>
      </c>
    </row>
    <row r="498" spans="1:9" ht="18.75">
      <c r="A498" s="267">
        <v>20</v>
      </c>
      <c r="B498" s="24" t="s">
        <v>1004</v>
      </c>
      <c r="C498" s="28"/>
      <c r="D498" s="120"/>
      <c r="E498" s="28"/>
      <c r="F498" s="28">
        <v>255.5</v>
      </c>
      <c r="G498" s="21"/>
      <c r="H498" s="21">
        <v>0</v>
      </c>
      <c r="I498" s="294">
        <v>0</v>
      </c>
    </row>
    <row r="499" spans="1:9" ht="18.75">
      <c r="A499" s="17">
        <v>21</v>
      </c>
      <c r="B499" s="124" t="s">
        <v>1005</v>
      </c>
      <c r="C499" s="110"/>
      <c r="D499" s="191"/>
      <c r="E499" s="103"/>
      <c r="F499" s="28">
        <v>104.9</v>
      </c>
      <c r="G499" s="290" t="s">
        <v>1006</v>
      </c>
      <c r="H499" s="33">
        <v>1</v>
      </c>
      <c r="I499" s="28">
        <v>39.200000000000003</v>
      </c>
    </row>
    <row r="500" spans="1:9" ht="18.75">
      <c r="A500" s="267">
        <v>22</v>
      </c>
      <c r="B500" s="24" t="s">
        <v>1007</v>
      </c>
      <c r="C500" s="103"/>
      <c r="D500" s="104"/>
      <c r="E500" s="103"/>
      <c r="F500" s="28">
        <v>71</v>
      </c>
      <c r="G500" s="21">
        <v>43147</v>
      </c>
      <c r="H500" s="33">
        <v>1</v>
      </c>
      <c r="I500" s="28">
        <v>60.606000000000002</v>
      </c>
    </row>
    <row r="501" spans="1:9" ht="18.75">
      <c r="A501" s="17">
        <v>23</v>
      </c>
      <c r="B501" s="124" t="s">
        <v>1008</v>
      </c>
      <c r="C501" s="110"/>
      <c r="D501" s="191"/>
      <c r="E501" s="103"/>
      <c r="F501" s="28">
        <v>81.099999999999994</v>
      </c>
      <c r="G501" s="290" t="s">
        <v>1009</v>
      </c>
      <c r="H501" s="33">
        <v>1</v>
      </c>
      <c r="I501" s="28">
        <v>73.5</v>
      </c>
    </row>
    <row r="502" spans="1:9" ht="37.5">
      <c r="A502" s="267">
        <v>24</v>
      </c>
      <c r="B502" s="24" t="s">
        <v>1010</v>
      </c>
      <c r="C502" s="28"/>
      <c r="D502" s="120"/>
      <c r="E502" s="28"/>
      <c r="F502" s="28">
        <v>66</v>
      </c>
      <c r="G502" s="21" t="s">
        <v>1032</v>
      </c>
      <c r="H502" s="33">
        <v>1</v>
      </c>
      <c r="I502" s="28">
        <v>51.4</v>
      </c>
    </row>
    <row r="503" spans="1:9" ht="37.5">
      <c r="A503" s="17">
        <v>25</v>
      </c>
      <c r="B503" s="24" t="s">
        <v>1011</v>
      </c>
      <c r="C503" s="103"/>
      <c r="D503" s="104"/>
      <c r="E503" s="103"/>
      <c r="F503" s="28">
        <v>123.7</v>
      </c>
      <c r="G503" s="21" t="s">
        <v>1045</v>
      </c>
      <c r="H503" s="33">
        <v>2</v>
      </c>
      <c r="I503" s="28">
        <v>79.804000000000002</v>
      </c>
    </row>
    <row r="504" spans="1:9" ht="18.75">
      <c r="A504" s="267">
        <v>26</v>
      </c>
      <c r="B504" s="24" t="s">
        <v>1012</v>
      </c>
      <c r="C504" s="28"/>
      <c r="D504" s="120"/>
      <c r="E504" s="28"/>
      <c r="F504" s="28">
        <v>139.1</v>
      </c>
      <c r="G504" s="21"/>
      <c r="H504" s="21">
        <v>0</v>
      </c>
      <c r="I504" s="294">
        <v>0</v>
      </c>
    </row>
    <row r="505" spans="1:9" ht="18.75">
      <c r="A505" s="17">
        <v>27</v>
      </c>
      <c r="B505" s="24" t="s">
        <v>1013</v>
      </c>
      <c r="C505" s="28"/>
      <c r="D505" s="120"/>
      <c r="E505" s="28"/>
      <c r="F505" s="28">
        <v>104.7</v>
      </c>
      <c r="G505" s="21"/>
      <c r="H505" s="21">
        <v>0</v>
      </c>
      <c r="I505" s="294">
        <v>0</v>
      </c>
    </row>
    <row r="506" spans="1:9" ht="37.5">
      <c r="A506" s="267">
        <v>28</v>
      </c>
      <c r="B506" s="124" t="s">
        <v>1014</v>
      </c>
      <c r="C506" s="279"/>
      <c r="D506" s="280"/>
      <c r="E506" s="279"/>
      <c r="F506" s="28">
        <v>27.3</v>
      </c>
      <c r="G506" s="21" t="s">
        <v>1046</v>
      </c>
      <c r="H506" s="33">
        <v>2</v>
      </c>
      <c r="I506" s="28">
        <v>20.663</v>
      </c>
    </row>
    <row r="507" spans="1:9" ht="18.75">
      <c r="A507" s="17">
        <v>29</v>
      </c>
      <c r="B507" s="24" t="s">
        <v>1015</v>
      </c>
      <c r="C507" s="103"/>
      <c r="D507" s="104"/>
      <c r="E507" s="103"/>
      <c r="F507" s="28">
        <v>90.6</v>
      </c>
      <c r="G507" s="21">
        <v>43216</v>
      </c>
      <c r="H507" s="33">
        <v>1</v>
      </c>
      <c r="I507" s="28">
        <v>68.963999999999999</v>
      </c>
    </row>
    <row r="508" spans="1:9" ht="37.5">
      <c r="A508" s="267">
        <v>30</v>
      </c>
      <c r="B508" s="24" t="s">
        <v>1016</v>
      </c>
      <c r="C508" s="28"/>
      <c r="D508" s="120"/>
      <c r="E508" s="28"/>
      <c r="F508" s="28">
        <v>76.900000000000006</v>
      </c>
      <c r="G508" s="21" t="s">
        <v>1033</v>
      </c>
      <c r="H508" s="33">
        <v>1</v>
      </c>
      <c r="I508" s="28">
        <v>24.6</v>
      </c>
    </row>
    <row r="509" spans="1:9" ht="18.75">
      <c r="A509" s="17">
        <v>31</v>
      </c>
      <c r="B509" s="20" t="s">
        <v>1017</v>
      </c>
      <c r="C509" s="28"/>
      <c r="D509" s="120"/>
      <c r="E509" s="28"/>
      <c r="F509" s="28">
        <v>78.099999999999994</v>
      </c>
      <c r="G509" s="21">
        <v>43137</v>
      </c>
      <c r="H509" s="33">
        <v>2</v>
      </c>
      <c r="I509" s="28">
        <v>72.599999999999994</v>
      </c>
    </row>
    <row r="510" spans="1:9" ht="18.75">
      <c r="A510" s="267">
        <v>32</v>
      </c>
      <c r="B510" s="286" t="s">
        <v>1018</v>
      </c>
      <c r="C510" s="282"/>
      <c r="D510" s="285"/>
      <c r="E510" s="283"/>
      <c r="F510" s="292">
        <v>101.9</v>
      </c>
      <c r="G510" s="21">
        <v>43230</v>
      </c>
      <c r="H510" s="33">
        <v>1</v>
      </c>
      <c r="I510" s="28">
        <v>57.328110000000002</v>
      </c>
    </row>
    <row r="511" spans="1:9" ht="18.75">
      <c r="A511" s="17">
        <v>33</v>
      </c>
      <c r="B511" s="24" t="s">
        <v>1019</v>
      </c>
      <c r="C511" s="28"/>
      <c r="D511" s="120"/>
      <c r="E511" s="28"/>
      <c r="F511" s="28">
        <v>66.599999999999994</v>
      </c>
      <c r="G511" s="21"/>
      <c r="H511" s="33">
        <v>0</v>
      </c>
      <c r="I511" s="295">
        <v>0</v>
      </c>
    </row>
    <row r="512" spans="1:9" ht="18.75">
      <c r="A512" s="267">
        <v>34</v>
      </c>
      <c r="B512" s="24" t="s">
        <v>1020</v>
      </c>
      <c r="C512" s="28"/>
      <c r="D512" s="120"/>
      <c r="E512" s="28"/>
      <c r="F512" s="28">
        <v>30.3</v>
      </c>
      <c r="G512" s="21">
        <v>43165</v>
      </c>
      <c r="H512" s="33">
        <v>1</v>
      </c>
      <c r="I512" s="28">
        <v>5.4</v>
      </c>
    </row>
    <row r="513" spans="1:9" ht="18.75">
      <c r="A513" s="17">
        <v>35</v>
      </c>
      <c r="B513" s="24" t="s">
        <v>1021</v>
      </c>
      <c r="C513" s="103"/>
      <c r="D513" s="104"/>
      <c r="E513" s="103"/>
      <c r="F513" s="28">
        <v>25.5</v>
      </c>
      <c r="G513" s="33"/>
      <c r="H513" s="33">
        <v>0</v>
      </c>
      <c r="I513" s="296">
        <v>0</v>
      </c>
    </row>
    <row r="514" spans="1:9" ht="18.75">
      <c r="A514" s="267">
        <v>36</v>
      </c>
      <c r="B514" s="20" t="s">
        <v>1022</v>
      </c>
      <c r="C514" s="28"/>
      <c r="D514" s="120"/>
      <c r="E514" s="28"/>
      <c r="F514" s="28">
        <v>28.4</v>
      </c>
      <c r="G514" s="21">
        <v>43235</v>
      </c>
      <c r="H514" s="33">
        <v>1</v>
      </c>
      <c r="I514" s="28">
        <v>2.2000000000000002</v>
      </c>
    </row>
    <row r="515" spans="1:9" ht="18.75">
      <c r="A515" s="17">
        <v>37</v>
      </c>
      <c r="B515" s="20" t="s">
        <v>1023</v>
      </c>
      <c r="C515" s="28"/>
      <c r="D515" s="120"/>
      <c r="E515" s="28"/>
      <c r="F515" s="28">
        <v>30.8</v>
      </c>
      <c r="G515" s="21"/>
      <c r="H515" s="21">
        <v>0</v>
      </c>
      <c r="I515" s="294">
        <v>0</v>
      </c>
    </row>
    <row r="516" spans="1:9" ht="18.75">
      <c r="A516" s="267">
        <v>38</v>
      </c>
      <c r="B516" s="24" t="s">
        <v>1024</v>
      </c>
      <c r="C516" s="28"/>
      <c r="D516" s="120"/>
      <c r="E516" s="28"/>
      <c r="F516" s="28">
        <v>41.6</v>
      </c>
      <c r="G516" s="33"/>
      <c r="H516" s="33">
        <v>0</v>
      </c>
      <c r="I516" s="296">
        <v>0</v>
      </c>
    </row>
    <row r="517" spans="1:9" ht="18.75">
      <c r="A517" s="17">
        <v>39</v>
      </c>
      <c r="B517" s="24" t="s">
        <v>1025</v>
      </c>
      <c r="C517" s="28"/>
      <c r="D517" s="120"/>
      <c r="E517" s="28"/>
      <c r="F517" s="28">
        <v>62.7</v>
      </c>
      <c r="G517" s="21"/>
      <c r="H517" s="21">
        <v>0</v>
      </c>
      <c r="I517" s="294">
        <v>0</v>
      </c>
    </row>
    <row r="518" spans="1:9" ht="18.75">
      <c r="A518" s="267">
        <v>40</v>
      </c>
      <c r="B518" s="24" t="s">
        <v>1026</v>
      </c>
      <c r="C518" s="103"/>
      <c r="D518" s="104"/>
      <c r="E518" s="103"/>
      <c r="F518" s="28">
        <v>177.7</v>
      </c>
      <c r="G518" s="21">
        <v>43137</v>
      </c>
      <c r="H518" s="33">
        <v>1</v>
      </c>
      <c r="I518" s="28">
        <v>172.88800000000001</v>
      </c>
    </row>
    <row r="519" spans="1:9" ht="18.75">
      <c r="A519" s="17">
        <v>41</v>
      </c>
      <c r="B519" s="124" t="s">
        <v>1027</v>
      </c>
      <c r="C519" s="28"/>
      <c r="D519" s="120"/>
      <c r="E519" s="28"/>
      <c r="F519" s="28">
        <v>206.8</v>
      </c>
      <c r="G519" s="21">
        <v>43157</v>
      </c>
      <c r="H519" s="33">
        <v>4</v>
      </c>
      <c r="I519" s="28">
        <v>164.93938</v>
      </c>
    </row>
    <row r="520" spans="1:9" ht="37.5">
      <c r="A520" s="267">
        <v>42</v>
      </c>
      <c r="B520" s="286" t="s">
        <v>1028</v>
      </c>
      <c r="C520" s="287"/>
      <c r="D520" s="285"/>
      <c r="E520" s="283"/>
      <c r="F520" s="292">
        <v>168.2</v>
      </c>
      <c r="G520" s="291" t="s">
        <v>1047</v>
      </c>
      <c r="H520" s="284">
        <v>4</v>
      </c>
      <c r="I520" s="293">
        <v>167.97237000000001</v>
      </c>
    </row>
    <row r="521" spans="1:9" ht="37.5">
      <c r="A521" s="17">
        <v>43</v>
      </c>
      <c r="B521" s="24" t="s">
        <v>1029</v>
      </c>
      <c r="C521" s="28"/>
      <c r="D521" s="120"/>
      <c r="E521" s="28"/>
      <c r="F521" s="28">
        <v>332.1</v>
      </c>
      <c r="G521" s="21" t="s">
        <v>1048</v>
      </c>
      <c r="H521" s="33">
        <v>8</v>
      </c>
      <c r="I521" s="297">
        <v>438.8</v>
      </c>
    </row>
    <row r="522" spans="1:9" ht="19.5" thickBot="1">
      <c r="A522" s="267">
        <v>44</v>
      </c>
      <c r="B522" s="288" t="s">
        <v>1030</v>
      </c>
      <c r="C522" s="28"/>
      <c r="D522" s="120"/>
      <c r="E522" s="28"/>
      <c r="F522" s="28">
        <v>82.8</v>
      </c>
      <c r="G522" s="21">
        <v>43132</v>
      </c>
      <c r="H522" s="33">
        <v>3</v>
      </c>
      <c r="I522" s="28">
        <v>67.7</v>
      </c>
    </row>
    <row r="523" spans="1:9" ht="42.75" customHeight="1" thickBot="1">
      <c r="A523" s="113"/>
      <c r="B523" s="89" t="s">
        <v>799</v>
      </c>
      <c r="C523" s="186">
        <v>28463.9</v>
      </c>
      <c r="D523" s="36">
        <v>18975.900000000001</v>
      </c>
      <c r="E523" s="186">
        <v>18975.900000000001</v>
      </c>
      <c r="F523" s="36">
        <f>SUM(F524:F559)</f>
        <v>18975.899999999998</v>
      </c>
      <c r="G523" s="242"/>
      <c r="H523" s="102"/>
      <c r="I523" s="115">
        <f>SUM(I524:I559)</f>
        <v>17257.911999999997</v>
      </c>
    </row>
    <row r="524" spans="1:9" ht="37.5">
      <c r="A524" s="211">
        <v>1</v>
      </c>
      <c r="B524" s="243" t="s">
        <v>800</v>
      </c>
      <c r="C524" s="244"/>
      <c r="D524" s="245"/>
      <c r="E524" s="246"/>
      <c r="F524" s="29">
        <v>568</v>
      </c>
      <c r="G524" s="254" t="s">
        <v>836</v>
      </c>
      <c r="H524" s="46">
        <v>4</v>
      </c>
      <c r="I524" s="62">
        <v>525.20000000000005</v>
      </c>
    </row>
    <row r="525" spans="1:9" ht="37.5">
      <c r="A525" s="215">
        <v>2</v>
      </c>
      <c r="B525" s="109" t="s">
        <v>801</v>
      </c>
      <c r="C525" s="247"/>
      <c r="D525" s="248"/>
      <c r="E525" s="249"/>
      <c r="F525" s="28">
        <v>1562.4</v>
      </c>
      <c r="G525" s="255" t="s">
        <v>574</v>
      </c>
      <c r="H525" s="48">
        <v>4</v>
      </c>
      <c r="I525" s="64">
        <v>1215.0999999999999</v>
      </c>
    </row>
    <row r="526" spans="1:9" ht="37.5">
      <c r="A526" s="215">
        <v>3</v>
      </c>
      <c r="B526" s="109" t="s">
        <v>802</v>
      </c>
      <c r="C526" s="247"/>
      <c r="D526" s="248"/>
      <c r="E526" s="249"/>
      <c r="F526" s="28">
        <v>827.2</v>
      </c>
      <c r="G526" s="255" t="s">
        <v>837</v>
      </c>
      <c r="H526" s="48">
        <v>4</v>
      </c>
      <c r="I526" s="64">
        <v>827.2</v>
      </c>
    </row>
    <row r="527" spans="1:9" ht="37.5">
      <c r="A527" s="215">
        <v>4</v>
      </c>
      <c r="B527" s="109" t="s">
        <v>803</v>
      </c>
      <c r="C527" s="247"/>
      <c r="D527" s="248"/>
      <c r="E527" s="249"/>
      <c r="F527" s="28">
        <v>688</v>
      </c>
      <c r="G527" s="256" t="s">
        <v>838</v>
      </c>
      <c r="H527" s="48">
        <v>7</v>
      </c>
      <c r="I527" s="64">
        <v>687.98199999999997</v>
      </c>
    </row>
    <row r="528" spans="1:9" ht="37.5">
      <c r="A528" s="215">
        <v>5</v>
      </c>
      <c r="B528" s="109" t="s">
        <v>804</v>
      </c>
      <c r="C528" s="247"/>
      <c r="D528" s="248"/>
      <c r="E528" s="249"/>
      <c r="F528" s="28">
        <v>4452</v>
      </c>
      <c r="G528" s="257" t="s">
        <v>839</v>
      </c>
      <c r="H528" s="250">
        <v>14</v>
      </c>
      <c r="I528" s="64">
        <v>4376.3</v>
      </c>
    </row>
    <row r="529" spans="1:9" ht="37.5">
      <c r="A529" s="215">
        <v>6</v>
      </c>
      <c r="B529" s="109" t="s">
        <v>805</v>
      </c>
      <c r="C529" s="247"/>
      <c r="D529" s="248"/>
      <c r="E529" s="249"/>
      <c r="F529" s="28">
        <v>1320</v>
      </c>
      <c r="G529" s="255" t="s">
        <v>840</v>
      </c>
      <c r="H529" s="48">
        <v>6</v>
      </c>
      <c r="I529" s="64">
        <v>1220.5</v>
      </c>
    </row>
    <row r="530" spans="1:9" ht="37.5">
      <c r="A530" s="215">
        <v>7</v>
      </c>
      <c r="B530" s="109" t="s">
        <v>806</v>
      </c>
      <c r="C530" s="247"/>
      <c r="D530" s="248"/>
      <c r="E530" s="251"/>
      <c r="F530" s="28">
        <v>697.5</v>
      </c>
      <c r="G530" s="256" t="s">
        <v>841</v>
      </c>
      <c r="H530" s="48">
        <v>6</v>
      </c>
      <c r="I530" s="64">
        <v>697.2</v>
      </c>
    </row>
    <row r="531" spans="1:9" ht="37.5">
      <c r="A531" s="215">
        <v>8</v>
      </c>
      <c r="B531" s="109" t="s">
        <v>807</v>
      </c>
      <c r="C531" s="247"/>
      <c r="D531" s="248"/>
      <c r="E531" s="249"/>
      <c r="F531" s="28">
        <v>364.8</v>
      </c>
      <c r="G531" s="255" t="s">
        <v>842</v>
      </c>
      <c r="H531" s="48">
        <v>3</v>
      </c>
      <c r="I531" s="64">
        <v>364.8</v>
      </c>
    </row>
    <row r="532" spans="1:9" ht="37.5">
      <c r="A532" s="215">
        <v>9</v>
      </c>
      <c r="B532" s="109" t="s">
        <v>808</v>
      </c>
      <c r="C532" s="247"/>
      <c r="D532" s="252"/>
      <c r="E532" s="249"/>
      <c r="F532" s="63">
        <v>328.8</v>
      </c>
      <c r="G532" s="255" t="s">
        <v>843</v>
      </c>
      <c r="H532" s="48">
        <v>2</v>
      </c>
      <c r="I532" s="64">
        <v>328.8</v>
      </c>
    </row>
    <row r="533" spans="1:9" ht="18.75">
      <c r="A533" s="215">
        <v>10</v>
      </c>
      <c r="B533" s="109" t="s">
        <v>809</v>
      </c>
      <c r="C533" s="247"/>
      <c r="D533" s="248"/>
      <c r="E533" s="249"/>
      <c r="F533" s="28">
        <v>288.8</v>
      </c>
      <c r="G533" s="255">
        <v>43123</v>
      </c>
      <c r="H533" s="48">
        <v>2</v>
      </c>
      <c r="I533" s="64">
        <v>277.3</v>
      </c>
    </row>
    <row r="534" spans="1:9" ht="37.5">
      <c r="A534" s="215">
        <v>11</v>
      </c>
      <c r="B534" s="109" t="s">
        <v>810</v>
      </c>
      <c r="C534" s="247"/>
      <c r="D534" s="248"/>
      <c r="E534" s="249"/>
      <c r="F534" s="28">
        <v>494.4</v>
      </c>
      <c r="G534" s="255" t="s">
        <v>844</v>
      </c>
      <c r="H534" s="48">
        <v>4</v>
      </c>
      <c r="I534" s="64">
        <v>416.2</v>
      </c>
    </row>
    <row r="535" spans="1:9" ht="18.75">
      <c r="A535" s="215">
        <v>12</v>
      </c>
      <c r="B535" s="109" t="s">
        <v>811</v>
      </c>
      <c r="C535" s="247"/>
      <c r="D535" s="248"/>
      <c r="E535" s="249"/>
      <c r="F535" s="28">
        <v>414.4</v>
      </c>
      <c r="G535" s="255">
        <v>43115</v>
      </c>
      <c r="H535" s="48">
        <v>1</v>
      </c>
      <c r="I535" s="64">
        <v>241.7</v>
      </c>
    </row>
    <row r="536" spans="1:9" ht="37.5">
      <c r="A536" s="215">
        <v>13</v>
      </c>
      <c r="B536" s="109" t="s">
        <v>812</v>
      </c>
      <c r="C536" s="247"/>
      <c r="D536" s="248"/>
      <c r="E536" s="247"/>
      <c r="F536" s="28">
        <v>534.4</v>
      </c>
      <c r="G536" s="255" t="s">
        <v>845</v>
      </c>
      <c r="H536" s="48">
        <v>5</v>
      </c>
      <c r="I536" s="64">
        <v>533.79999999999995</v>
      </c>
    </row>
    <row r="537" spans="1:9" ht="37.5">
      <c r="A537" s="215">
        <v>14</v>
      </c>
      <c r="B537" s="109" t="s">
        <v>813</v>
      </c>
      <c r="C537" s="247"/>
      <c r="D537" s="248"/>
      <c r="E537" s="247"/>
      <c r="F537" s="28">
        <v>786.4</v>
      </c>
      <c r="G537" s="255" t="s">
        <v>846</v>
      </c>
      <c r="H537" s="48">
        <v>7</v>
      </c>
      <c r="I537" s="64">
        <v>723.4</v>
      </c>
    </row>
    <row r="538" spans="1:9" ht="37.5">
      <c r="A538" s="215">
        <v>15</v>
      </c>
      <c r="B538" s="109" t="s">
        <v>814</v>
      </c>
      <c r="C538" s="247"/>
      <c r="D538" s="248"/>
      <c r="E538" s="249"/>
      <c r="F538" s="28">
        <v>323.2</v>
      </c>
      <c r="G538" s="255" t="s">
        <v>1321</v>
      </c>
      <c r="H538" s="48">
        <v>6</v>
      </c>
      <c r="I538" s="64">
        <v>323.2</v>
      </c>
    </row>
    <row r="539" spans="1:9" ht="37.5">
      <c r="A539" s="215">
        <v>16</v>
      </c>
      <c r="B539" s="109" t="s">
        <v>815</v>
      </c>
      <c r="C539" s="247"/>
      <c r="D539" s="248"/>
      <c r="E539" s="247"/>
      <c r="F539" s="28">
        <v>418.4</v>
      </c>
      <c r="G539" s="255" t="s">
        <v>847</v>
      </c>
      <c r="H539" s="48">
        <v>5</v>
      </c>
      <c r="I539" s="64">
        <v>418.4</v>
      </c>
    </row>
    <row r="540" spans="1:9" ht="37.5">
      <c r="A540" s="215">
        <v>17</v>
      </c>
      <c r="B540" s="109" t="s">
        <v>816</v>
      </c>
      <c r="C540" s="252"/>
      <c r="D540" s="252"/>
      <c r="E540" s="249"/>
      <c r="F540" s="28">
        <v>279</v>
      </c>
      <c r="G540" s="255" t="s">
        <v>848</v>
      </c>
      <c r="H540" s="48">
        <v>4</v>
      </c>
      <c r="I540" s="64">
        <v>279.02999999999997</v>
      </c>
    </row>
    <row r="541" spans="1:9" ht="37.5">
      <c r="A541" s="215">
        <v>18</v>
      </c>
      <c r="B541" s="109" t="s">
        <v>817</v>
      </c>
      <c r="C541" s="247"/>
      <c r="D541" s="248"/>
      <c r="E541" s="247"/>
      <c r="F541" s="28">
        <v>473.6</v>
      </c>
      <c r="G541" s="255" t="s">
        <v>849</v>
      </c>
      <c r="H541" s="48">
        <v>6</v>
      </c>
      <c r="I541" s="64">
        <v>472.5</v>
      </c>
    </row>
    <row r="542" spans="1:9" ht="37.5">
      <c r="A542" s="215">
        <v>19</v>
      </c>
      <c r="B542" s="109" t="s">
        <v>818</v>
      </c>
      <c r="C542" s="247"/>
      <c r="D542" s="248"/>
      <c r="E542" s="249"/>
      <c r="F542" s="28">
        <v>565.6</v>
      </c>
      <c r="G542" s="255" t="s">
        <v>850</v>
      </c>
      <c r="H542" s="48">
        <v>4</v>
      </c>
      <c r="I542" s="64">
        <v>550.70000000000005</v>
      </c>
    </row>
    <row r="543" spans="1:9" ht="37.5">
      <c r="A543" s="215">
        <v>20</v>
      </c>
      <c r="B543" s="109" t="s">
        <v>819</v>
      </c>
      <c r="C543" s="247"/>
      <c r="D543" s="247"/>
      <c r="E543" s="247"/>
      <c r="F543" s="28">
        <v>278.2</v>
      </c>
      <c r="G543" s="255" t="s">
        <v>851</v>
      </c>
      <c r="H543" s="48">
        <v>2</v>
      </c>
      <c r="I543" s="64">
        <v>269.10000000000002</v>
      </c>
    </row>
    <row r="544" spans="1:9" ht="37.5">
      <c r="A544" s="215">
        <v>21</v>
      </c>
      <c r="B544" s="109" t="s">
        <v>820</v>
      </c>
      <c r="C544" s="247"/>
      <c r="D544" s="248"/>
      <c r="E544" s="249"/>
      <c r="F544" s="28">
        <v>919.2</v>
      </c>
      <c r="G544" s="255" t="s">
        <v>852</v>
      </c>
      <c r="H544" s="48">
        <v>3</v>
      </c>
      <c r="I544" s="64">
        <v>781</v>
      </c>
    </row>
    <row r="545" spans="1:9" ht="37.5">
      <c r="A545" s="215">
        <v>22</v>
      </c>
      <c r="B545" s="109" t="s">
        <v>831</v>
      </c>
      <c r="C545" s="247"/>
      <c r="D545" s="248"/>
      <c r="E545" s="247"/>
      <c r="F545" s="28">
        <v>494.4</v>
      </c>
      <c r="G545" s="255" t="s">
        <v>853</v>
      </c>
      <c r="H545" s="48">
        <v>7</v>
      </c>
      <c r="I545" s="64">
        <v>370.7</v>
      </c>
    </row>
    <row r="546" spans="1:9" ht="37.5">
      <c r="A546" s="215">
        <v>23</v>
      </c>
      <c r="B546" s="109" t="s">
        <v>821</v>
      </c>
      <c r="C546" s="247"/>
      <c r="D546" s="248"/>
      <c r="E546" s="249"/>
      <c r="F546" s="28">
        <v>356</v>
      </c>
      <c r="G546" s="255" t="s">
        <v>521</v>
      </c>
      <c r="H546" s="48">
        <v>2</v>
      </c>
      <c r="I546" s="64">
        <v>255.1</v>
      </c>
    </row>
    <row r="547" spans="1:9" ht="37.5">
      <c r="A547" s="215">
        <v>24</v>
      </c>
      <c r="B547" s="109" t="s">
        <v>832</v>
      </c>
      <c r="C547" s="247"/>
      <c r="D547" s="248"/>
      <c r="E547" s="247"/>
      <c r="F547" s="28">
        <v>415.3</v>
      </c>
      <c r="G547" s="255" t="s">
        <v>854</v>
      </c>
      <c r="H547" s="48">
        <v>2</v>
      </c>
      <c r="I547" s="64">
        <v>385</v>
      </c>
    </row>
    <row r="548" spans="1:9" ht="37.5">
      <c r="A548" s="215">
        <v>25</v>
      </c>
      <c r="B548" s="109" t="s">
        <v>833</v>
      </c>
      <c r="C548" s="247"/>
      <c r="D548" s="248"/>
      <c r="E548" s="251"/>
      <c r="F548" s="28">
        <v>240</v>
      </c>
      <c r="G548" s="255" t="s">
        <v>855</v>
      </c>
      <c r="H548" s="48">
        <v>3</v>
      </c>
      <c r="I548" s="64">
        <v>47.8</v>
      </c>
    </row>
    <row r="549" spans="1:9" ht="37.5">
      <c r="A549" s="215">
        <v>26</v>
      </c>
      <c r="B549" s="109" t="s">
        <v>822</v>
      </c>
      <c r="C549" s="247"/>
      <c r="D549" s="248"/>
      <c r="E549" s="249"/>
      <c r="F549" s="28">
        <v>70.400000000000006</v>
      </c>
      <c r="G549" s="255" t="s">
        <v>856</v>
      </c>
      <c r="H549" s="48">
        <v>2</v>
      </c>
      <c r="I549" s="64">
        <v>57.3</v>
      </c>
    </row>
    <row r="550" spans="1:9" ht="37.5">
      <c r="A550" s="215">
        <v>27</v>
      </c>
      <c r="B550" s="109" t="s">
        <v>823</v>
      </c>
      <c r="C550" s="247"/>
      <c r="D550" s="248"/>
      <c r="E550" s="249"/>
      <c r="F550" s="28">
        <v>107.2</v>
      </c>
      <c r="G550" s="255" t="s">
        <v>857</v>
      </c>
      <c r="H550" s="48">
        <v>2</v>
      </c>
      <c r="I550" s="64">
        <v>90.7</v>
      </c>
    </row>
    <row r="551" spans="1:9" ht="18.75">
      <c r="A551" s="215">
        <v>28</v>
      </c>
      <c r="B551" s="109" t="s">
        <v>824</v>
      </c>
      <c r="C551" s="247"/>
      <c r="D551" s="248"/>
      <c r="E551" s="247"/>
      <c r="F551" s="28">
        <v>108</v>
      </c>
      <c r="G551" s="255">
        <v>43137</v>
      </c>
      <c r="H551" s="48">
        <v>1</v>
      </c>
      <c r="I551" s="64">
        <v>108</v>
      </c>
    </row>
    <row r="552" spans="1:9" ht="37.5">
      <c r="A552" s="215">
        <v>29</v>
      </c>
      <c r="B552" s="109" t="s">
        <v>825</v>
      </c>
      <c r="C552" s="247"/>
      <c r="D552" s="248"/>
      <c r="E552" s="249"/>
      <c r="F552" s="28">
        <v>96.8</v>
      </c>
      <c r="G552" s="255" t="s">
        <v>858</v>
      </c>
      <c r="H552" s="48">
        <v>3</v>
      </c>
      <c r="I552" s="64">
        <v>55.1</v>
      </c>
    </row>
    <row r="553" spans="1:9" ht="18.75">
      <c r="A553" s="215">
        <v>30</v>
      </c>
      <c r="B553" s="109" t="s">
        <v>826</v>
      </c>
      <c r="C553" s="247"/>
      <c r="D553" s="248"/>
      <c r="E553" s="249"/>
      <c r="F553" s="28">
        <v>63.6</v>
      </c>
      <c r="G553" s="255">
        <v>43230</v>
      </c>
      <c r="H553" s="48">
        <v>2</v>
      </c>
      <c r="I553" s="64">
        <v>58.2</v>
      </c>
    </row>
    <row r="554" spans="1:9" ht="37.5">
      <c r="A554" s="215">
        <v>31</v>
      </c>
      <c r="B554" s="109" t="s">
        <v>827</v>
      </c>
      <c r="C554" s="247"/>
      <c r="D554" s="248"/>
      <c r="E554" s="247"/>
      <c r="F554" s="28">
        <v>60.1</v>
      </c>
      <c r="G554" s="255" t="s">
        <v>859</v>
      </c>
      <c r="H554" s="48">
        <v>1</v>
      </c>
      <c r="I554" s="64">
        <v>52.1</v>
      </c>
    </row>
    <row r="555" spans="1:9" ht="18.75">
      <c r="A555" s="215">
        <v>32</v>
      </c>
      <c r="B555" s="109" t="s">
        <v>834</v>
      </c>
      <c r="C555" s="247"/>
      <c r="D555" s="248"/>
      <c r="E555" s="247"/>
      <c r="F555" s="28">
        <v>49.2</v>
      </c>
      <c r="G555" s="255"/>
      <c r="H555" s="48"/>
      <c r="I555" s="64"/>
    </row>
    <row r="556" spans="1:9" ht="37.5">
      <c r="A556" s="215">
        <v>33</v>
      </c>
      <c r="B556" s="109" t="s">
        <v>828</v>
      </c>
      <c r="C556" s="247"/>
      <c r="D556" s="248"/>
      <c r="E556" s="247"/>
      <c r="F556" s="28">
        <v>79.8</v>
      </c>
      <c r="G556" s="255" t="s">
        <v>860</v>
      </c>
      <c r="H556" s="48">
        <v>1</v>
      </c>
      <c r="I556" s="64">
        <v>24.5</v>
      </c>
    </row>
    <row r="557" spans="1:9" ht="18.75">
      <c r="A557" s="215">
        <v>34</v>
      </c>
      <c r="B557" s="109" t="s">
        <v>829</v>
      </c>
      <c r="C557" s="247"/>
      <c r="D557" s="248"/>
      <c r="E557" s="249"/>
      <c r="F557" s="28">
        <v>76</v>
      </c>
      <c r="G557" s="255">
        <v>43127</v>
      </c>
      <c r="H557" s="48">
        <v>2</v>
      </c>
      <c r="I557" s="64">
        <v>59.3</v>
      </c>
    </row>
    <row r="558" spans="1:9" ht="37.5">
      <c r="A558" s="215">
        <v>35</v>
      </c>
      <c r="B558" s="109" t="s">
        <v>830</v>
      </c>
      <c r="C558" s="247"/>
      <c r="D558" s="247"/>
      <c r="E558" s="253"/>
      <c r="F558" s="28">
        <v>169.8</v>
      </c>
      <c r="G558" s="255" t="s">
        <v>861</v>
      </c>
      <c r="H558" s="48">
        <v>4</v>
      </c>
      <c r="I558" s="64">
        <v>164.7</v>
      </c>
    </row>
    <row r="559" spans="1:9" ht="19.5" thickBot="1">
      <c r="A559" s="215">
        <v>36</v>
      </c>
      <c r="B559" s="109" t="s">
        <v>835</v>
      </c>
      <c r="C559" s="247"/>
      <c r="D559" s="247"/>
      <c r="E559" s="253"/>
      <c r="F559" s="28">
        <v>5</v>
      </c>
      <c r="G559" s="255"/>
      <c r="H559" s="48"/>
      <c r="I559" s="64"/>
    </row>
    <row r="560" spans="1:9" ht="49.5" customHeight="1" thickBot="1">
      <c r="A560" s="67"/>
      <c r="B560" s="70" t="s">
        <v>74</v>
      </c>
      <c r="C560" s="72">
        <v>27295.599999999999</v>
      </c>
      <c r="D560" s="72">
        <v>18197.2</v>
      </c>
      <c r="E560" s="72">
        <v>18197.2</v>
      </c>
      <c r="F560" s="72">
        <f>SUM(F561:F589)</f>
        <v>18197.200000000008</v>
      </c>
      <c r="G560" s="72"/>
      <c r="H560" s="77"/>
      <c r="I560" s="72">
        <f>SUM(I561:I589)</f>
        <v>16840.25</v>
      </c>
    </row>
    <row r="561" spans="1:9" ht="37.5">
      <c r="A561" s="66">
        <v>1</v>
      </c>
      <c r="B561" s="69" t="s">
        <v>96</v>
      </c>
      <c r="C561" s="47"/>
      <c r="D561" s="73"/>
      <c r="E561" s="52"/>
      <c r="F561" s="76">
        <v>3515.6</v>
      </c>
      <c r="G561" s="56" t="s">
        <v>107</v>
      </c>
      <c r="H561" s="46">
        <v>45</v>
      </c>
      <c r="I561" s="62">
        <v>3336.5</v>
      </c>
    </row>
    <row r="562" spans="1:9" ht="37.5">
      <c r="A562" s="42">
        <v>2</v>
      </c>
      <c r="B562" s="43" t="s">
        <v>75</v>
      </c>
      <c r="C562" s="44"/>
      <c r="D562" s="58"/>
      <c r="E562" s="45"/>
      <c r="F562" s="60">
        <v>651.29999999999995</v>
      </c>
      <c r="G562" s="27" t="s">
        <v>108</v>
      </c>
      <c r="H562" s="48">
        <v>4</v>
      </c>
      <c r="I562" s="63">
        <v>638.20000000000005</v>
      </c>
    </row>
    <row r="563" spans="1:9" ht="37.5">
      <c r="A563" s="42">
        <v>3</v>
      </c>
      <c r="B563" s="43" t="s">
        <v>76</v>
      </c>
      <c r="C563" s="44"/>
      <c r="D563" s="58"/>
      <c r="E563" s="45"/>
      <c r="F563" s="60">
        <v>680.6</v>
      </c>
      <c r="G563" s="26" t="s">
        <v>109</v>
      </c>
      <c r="H563" s="49">
        <v>9</v>
      </c>
      <c r="I563" s="64">
        <v>573</v>
      </c>
    </row>
    <row r="564" spans="1:9" ht="37.5">
      <c r="A564" s="42">
        <v>4</v>
      </c>
      <c r="B564" s="43" t="s">
        <v>77</v>
      </c>
      <c r="C564" s="44"/>
      <c r="D564" s="58"/>
      <c r="E564" s="45"/>
      <c r="F564" s="60">
        <v>1126.3</v>
      </c>
      <c r="G564" s="27" t="s">
        <v>110</v>
      </c>
      <c r="H564" s="48">
        <v>8</v>
      </c>
      <c r="I564" s="62">
        <v>883.3</v>
      </c>
    </row>
    <row r="565" spans="1:9" ht="37.5">
      <c r="A565" s="42">
        <v>5</v>
      </c>
      <c r="B565" s="43" t="s">
        <v>78</v>
      </c>
      <c r="C565" s="44"/>
      <c r="D565" s="58"/>
      <c r="E565" s="50"/>
      <c r="F565" s="60">
        <v>1078.7</v>
      </c>
      <c r="G565" s="27" t="s">
        <v>111</v>
      </c>
      <c r="H565" s="48">
        <v>15</v>
      </c>
      <c r="I565" s="64">
        <v>1078.5999999999999</v>
      </c>
    </row>
    <row r="566" spans="1:9" ht="37.5">
      <c r="A566" s="42">
        <v>6</v>
      </c>
      <c r="B566" s="43" t="s">
        <v>79</v>
      </c>
      <c r="C566" s="51"/>
      <c r="D566" s="58"/>
      <c r="E566" s="45"/>
      <c r="F566" s="60">
        <v>867.5</v>
      </c>
      <c r="G566" s="57" t="s">
        <v>112</v>
      </c>
      <c r="H566" s="48">
        <v>10</v>
      </c>
      <c r="I566" s="64">
        <v>867.5</v>
      </c>
    </row>
    <row r="567" spans="1:9" ht="18.75">
      <c r="A567" s="42">
        <v>7</v>
      </c>
      <c r="B567" s="43" t="s">
        <v>80</v>
      </c>
      <c r="C567" s="51"/>
      <c r="D567" s="58"/>
      <c r="E567" s="45"/>
      <c r="F567" s="60">
        <v>978.2</v>
      </c>
      <c r="G567" s="27">
        <v>43133</v>
      </c>
      <c r="H567" s="48">
        <v>7</v>
      </c>
      <c r="I567" s="63">
        <v>902.5</v>
      </c>
    </row>
    <row r="568" spans="1:9" ht="37.5">
      <c r="A568" s="42">
        <v>8</v>
      </c>
      <c r="B568" s="43" t="s">
        <v>81</v>
      </c>
      <c r="C568" s="44"/>
      <c r="D568" s="58"/>
      <c r="E568" s="52"/>
      <c r="F568" s="60">
        <v>587.6</v>
      </c>
      <c r="G568" s="27" t="s">
        <v>113</v>
      </c>
      <c r="H568" s="46">
        <v>10</v>
      </c>
      <c r="I568" s="64">
        <v>587.6</v>
      </c>
    </row>
    <row r="569" spans="1:9" ht="37.5">
      <c r="A569" s="42">
        <v>9</v>
      </c>
      <c r="B569" s="43" t="s">
        <v>82</v>
      </c>
      <c r="C569" s="44"/>
      <c r="D569" s="58"/>
      <c r="E569" s="45"/>
      <c r="F569" s="60">
        <v>624.6</v>
      </c>
      <c r="G569" s="27" t="s">
        <v>114</v>
      </c>
      <c r="H569" s="48">
        <v>9</v>
      </c>
      <c r="I569" s="64">
        <v>622.1</v>
      </c>
    </row>
    <row r="570" spans="1:9" ht="37.5">
      <c r="A570" s="42">
        <v>10</v>
      </c>
      <c r="B570" s="43" t="s">
        <v>83</v>
      </c>
      <c r="C570" s="44"/>
      <c r="D570" s="58"/>
      <c r="E570" s="45"/>
      <c r="F570" s="60">
        <v>1165.4000000000001</v>
      </c>
      <c r="G570" s="26" t="s">
        <v>115</v>
      </c>
      <c r="H570" s="48">
        <v>4</v>
      </c>
      <c r="I570" s="64">
        <v>949.5</v>
      </c>
    </row>
    <row r="571" spans="1:9" ht="37.5">
      <c r="A571" s="42">
        <v>11</v>
      </c>
      <c r="B571" s="43" t="s">
        <v>84</v>
      </c>
      <c r="C571" s="44"/>
      <c r="D571" s="58"/>
      <c r="E571" s="45"/>
      <c r="F571" s="60">
        <v>514.5</v>
      </c>
      <c r="G571" s="27" t="s">
        <v>116</v>
      </c>
      <c r="H571" s="48">
        <v>7</v>
      </c>
      <c r="I571" s="64">
        <v>500.1</v>
      </c>
    </row>
    <row r="572" spans="1:9" ht="37.5">
      <c r="A572" s="42">
        <v>12</v>
      </c>
      <c r="B572" s="43" t="s">
        <v>85</v>
      </c>
      <c r="C572" s="44"/>
      <c r="D572" s="58"/>
      <c r="E572" s="45"/>
      <c r="F572" s="60">
        <v>472.6</v>
      </c>
      <c r="G572" s="26" t="s">
        <v>117</v>
      </c>
      <c r="H572" s="48">
        <v>4</v>
      </c>
      <c r="I572" s="64">
        <v>472.6</v>
      </c>
    </row>
    <row r="573" spans="1:9" ht="37.5">
      <c r="A573" s="42">
        <v>13</v>
      </c>
      <c r="B573" s="43" t="s">
        <v>86</v>
      </c>
      <c r="C573" s="44"/>
      <c r="D573" s="58"/>
      <c r="E573" s="45"/>
      <c r="F573" s="60">
        <v>323</v>
      </c>
      <c r="G573" s="26" t="s">
        <v>118</v>
      </c>
      <c r="H573" s="48">
        <v>4</v>
      </c>
      <c r="I573" s="62">
        <v>274.60000000000002</v>
      </c>
    </row>
    <row r="574" spans="1:9" ht="37.5">
      <c r="A574" s="42">
        <v>14</v>
      </c>
      <c r="B574" s="43" t="s">
        <v>87</v>
      </c>
      <c r="C574" s="44"/>
      <c r="D574" s="58"/>
      <c r="E574" s="45"/>
      <c r="F574" s="60">
        <v>1397.8</v>
      </c>
      <c r="G574" s="27" t="s">
        <v>119</v>
      </c>
      <c r="H574" s="48">
        <v>11</v>
      </c>
      <c r="I574" s="63">
        <v>1397.8</v>
      </c>
    </row>
    <row r="575" spans="1:9" ht="37.5">
      <c r="A575" s="42">
        <v>15</v>
      </c>
      <c r="B575" s="43" t="s">
        <v>88</v>
      </c>
      <c r="C575" s="44"/>
      <c r="D575" s="58"/>
      <c r="E575" s="45"/>
      <c r="F575" s="60">
        <v>899.8</v>
      </c>
      <c r="G575" s="44" t="s">
        <v>121</v>
      </c>
      <c r="H575" s="48">
        <v>18</v>
      </c>
      <c r="I575" s="64">
        <v>899.8</v>
      </c>
    </row>
    <row r="576" spans="1:9" ht="37.5">
      <c r="A576" s="42">
        <v>16</v>
      </c>
      <c r="B576" s="43" t="s">
        <v>89</v>
      </c>
      <c r="C576" s="44"/>
      <c r="D576" s="58"/>
      <c r="E576" s="45"/>
      <c r="F576" s="60">
        <v>1304.2</v>
      </c>
      <c r="G576" s="26" t="s">
        <v>122</v>
      </c>
      <c r="H576" s="48">
        <v>11</v>
      </c>
      <c r="I576" s="64">
        <v>1157</v>
      </c>
    </row>
    <row r="577" spans="1:9" ht="37.5">
      <c r="A577" s="42">
        <v>17</v>
      </c>
      <c r="B577" s="43" t="s">
        <v>90</v>
      </c>
      <c r="C577" s="44"/>
      <c r="D577" s="58"/>
      <c r="E577" s="45"/>
      <c r="F577" s="60">
        <v>554.9</v>
      </c>
      <c r="G577" s="27" t="s">
        <v>123</v>
      </c>
      <c r="H577" s="48">
        <v>8</v>
      </c>
      <c r="I577" s="63">
        <v>512.04999999999995</v>
      </c>
    </row>
    <row r="578" spans="1:9" ht="37.5">
      <c r="A578" s="42">
        <v>18</v>
      </c>
      <c r="B578" s="43" t="s">
        <v>97</v>
      </c>
      <c r="C578" s="44"/>
      <c r="D578" s="58"/>
      <c r="E578" s="45"/>
      <c r="F578" s="60">
        <v>57.1</v>
      </c>
      <c r="G578" s="56" t="s">
        <v>124</v>
      </c>
      <c r="H578" s="53">
        <v>2</v>
      </c>
      <c r="I578" s="64">
        <v>56.6</v>
      </c>
    </row>
    <row r="579" spans="1:9" ht="37.5">
      <c r="A579" s="42">
        <v>19</v>
      </c>
      <c r="B579" s="43" t="s">
        <v>100</v>
      </c>
      <c r="C579" s="44"/>
      <c r="D579" s="58"/>
      <c r="E579" s="54"/>
      <c r="F579" s="60">
        <v>57.9</v>
      </c>
      <c r="G579" s="26" t="s">
        <v>125</v>
      </c>
      <c r="H579" s="53">
        <v>1</v>
      </c>
      <c r="I579" s="64">
        <v>30.1</v>
      </c>
    </row>
    <row r="580" spans="1:9" ht="37.5">
      <c r="A580" s="42">
        <v>20</v>
      </c>
      <c r="B580" s="43" t="s">
        <v>98</v>
      </c>
      <c r="C580" s="44"/>
      <c r="D580" s="58"/>
      <c r="E580" s="45"/>
      <c r="F580" s="60">
        <v>111</v>
      </c>
      <c r="G580" s="27" t="s">
        <v>126</v>
      </c>
      <c r="H580" s="53">
        <v>4</v>
      </c>
      <c r="I580" s="64">
        <v>90.3</v>
      </c>
    </row>
    <row r="581" spans="1:9" ht="37.5">
      <c r="A581" s="42">
        <v>21</v>
      </c>
      <c r="B581" s="43" t="s">
        <v>99</v>
      </c>
      <c r="C581" s="44"/>
      <c r="D581" s="58"/>
      <c r="E581" s="45"/>
      <c r="F581" s="60">
        <v>40.9</v>
      </c>
      <c r="G581" s="27" t="s">
        <v>127</v>
      </c>
      <c r="H581" s="53">
        <v>4</v>
      </c>
      <c r="I581" s="64">
        <v>40.9</v>
      </c>
    </row>
    <row r="582" spans="1:9" ht="18.75">
      <c r="A582" s="42">
        <v>22</v>
      </c>
      <c r="B582" s="43" t="s">
        <v>91</v>
      </c>
      <c r="C582" s="44"/>
      <c r="D582" s="58"/>
      <c r="E582" s="45"/>
      <c r="F582" s="60">
        <v>61.7</v>
      </c>
      <c r="G582" s="26" t="s">
        <v>92</v>
      </c>
      <c r="H582" s="53">
        <v>1</v>
      </c>
      <c r="I582" s="64">
        <v>50.3</v>
      </c>
    </row>
    <row r="583" spans="1:9" ht="37.5">
      <c r="A583" s="42">
        <v>23</v>
      </c>
      <c r="B583" s="43" t="s">
        <v>93</v>
      </c>
      <c r="C583" s="44"/>
      <c r="D583" s="58"/>
      <c r="E583" s="45"/>
      <c r="F583" s="60">
        <v>143.4</v>
      </c>
      <c r="G583" s="26" t="s">
        <v>128</v>
      </c>
      <c r="H583" s="53">
        <v>2</v>
      </c>
      <c r="I583" s="64">
        <v>119.6</v>
      </c>
    </row>
    <row r="584" spans="1:9" ht="37.5">
      <c r="A584" s="42">
        <v>24</v>
      </c>
      <c r="B584" s="43" t="s">
        <v>101</v>
      </c>
      <c r="C584" s="44"/>
      <c r="D584" s="58"/>
      <c r="E584" s="45"/>
      <c r="F584" s="60">
        <v>32.4</v>
      </c>
      <c r="G584" s="26" t="s">
        <v>109</v>
      </c>
      <c r="H584" s="46">
        <v>1</v>
      </c>
      <c r="I584" s="62">
        <v>32.299999999999997</v>
      </c>
    </row>
    <row r="585" spans="1:9" ht="18.75">
      <c r="A585" s="42">
        <v>25</v>
      </c>
      <c r="B585" s="43" t="s">
        <v>102</v>
      </c>
      <c r="C585" s="44"/>
      <c r="D585" s="58"/>
      <c r="E585" s="45"/>
      <c r="F585" s="60">
        <v>21.9</v>
      </c>
      <c r="G585" s="26">
        <v>43174</v>
      </c>
      <c r="H585" s="48">
        <v>2</v>
      </c>
      <c r="I585" s="64">
        <v>21.5</v>
      </c>
    </row>
    <row r="586" spans="1:9" ht="37.5">
      <c r="A586" s="42">
        <v>26</v>
      </c>
      <c r="B586" s="55" t="s">
        <v>94</v>
      </c>
      <c r="C586" s="44"/>
      <c r="D586" s="58"/>
      <c r="E586" s="45"/>
      <c r="F586" s="60">
        <v>554.6</v>
      </c>
      <c r="G586" s="26" t="s">
        <v>129</v>
      </c>
      <c r="H586" s="46">
        <v>9</v>
      </c>
      <c r="I586" s="62">
        <v>499.9</v>
      </c>
    </row>
    <row r="587" spans="1:9" ht="18.75">
      <c r="A587" s="42">
        <v>27</v>
      </c>
      <c r="B587" s="43" t="s">
        <v>95</v>
      </c>
      <c r="C587" s="44"/>
      <c r="D587" s="58"/>
      <c r="E587" s="45"/>
      <c r="F587" s="60">
        <v>169.4</v>
      </c>
      <c r="G587" s="26">
        <v>43129</v>
      </c>
      <c r="H587" s="46">
        <v>3</v>
      </c>
      <c r="I587" s="62">
        <v>126.8</v>
      </c>
    </row>
    <row r="588" spans="1:9" ht="18.75">
      <c r="A588" s="42">
        <v>28</v>
      </c>
      <c r="B588" s="43" t="s">
        <v>103</v>
      </c>
      <c r="C588" s="44"/>
      <c r="D588" s="59"/>
      <c r="E588" s="45"/>
      <c r="F588" s="61">
        <v>25.8</v>
      </c>
      <c r="G588" s="56"/>
      <c r="H588" s="46">
        <v>0</v>
      </c>
      <c r="I588" s="62">
        <v>0</v>
      </c>
    </row>
    <row r="589" spans="1:9" ht="38.25" thickBot="1">
      <c r="A589" s="105">
        <v>29</v>
      </c>
      <c r="B589" s="95" t="s">
        <v>104</v>
      </c>
      <c r="C589" s="97"/>
      <c r="D589" s="98"/>
      <c r="E589" s="50"/>
      <c r="F589" s="99">
        <v>178.5</v>
      </c>
      <c r="G589" s="100" t="s">
        <v>120</v>
      </c>
      <c r="H589" s="49">
        <v>2</v>
      </c>
      <c r="I589" s="101">
        <v>119.2</v>
      </c>
    </row>
    <row r="590" spans="1:9" ht="41.25" customHeight="1" thickBot="1">
      <c r="A590" s="67"/>
      <c r="B590" s="96" t="s">
        <v>278</v>
      </c>
      <c r="C590" s="36">
        <v>69610.2</v>
      </c>
      <c r="D590" s="36">
        <f>F590</f>
        <v>46406.600000000013</v>
      </c>
      <c r="E590" s="36">
        <f>F590</f>
        <v>46406.600000000013</v>
      </c>
      <c r="F590" s="36">
        <f>SUM(F591:F622)</f>
        <v>46406.600000000013</v>
      </c>
      <c r="G590" s="91"/>
      <c r="H590" s="127"/>
      <c r="I590" s="36">
        <f>SUM(I591:I622)</f>
        <v>39615.462130000007</v>
      </c>
    </row>
    <row r="591" spans="1:9" ht="37.5">
      <c r="A591" s="35">
        <v>1</v>
      </c>
      <c r="B591" s="126" t="s">
        <v>248</v>
      </c>
      <c r="C591" s="29"/>
      <c r="D591" s="29"/>
      <c r="E591" s="29"/>
      <c r="F591" s="29">
        <v>22096.306</v>
      </c>
      <c r="G591" s="26" t="s">
        <v>281</v>
      </c>
      <c r="H591" s="31">
        <v>38</v>
      </c>
      <c r="I591" s="29">
        <v>16172.680399999999</v>
      </c>
    </row>
    <row r="592" spans="1:9" ht="37.5">
      <c r="A592" s="17">
        <v>2</v>
      </c>
      <c r="B592" s="24" t="s">
        <v>249</v>
      </c>
      <c r="C592" s="28"/>
      <c r="D592" s="120"/>
      <c r="E592" s="28"/>
      <c r="F592" s="28">
        <v>1253.2940000000001</v>
      </c>
      <c r="G592" s="21" t="s">
        <v>118</v>
      </c>
      <c r="H592" s="33">
        <v>9</v>
      </c>
      <c r="I592" s="28">
        <v>1237.98603</v>
      </c>
    </row>
    <row r="593" spans="1:9" ht="37.5">
      <c r="A593" s="17">
        <v>3</v>
      </c>
      <c r="B593" s="24" t="s">
        <v>279</v>
      </c>
      <c r="C593" s="28"/>
      <c r="D593" s="120"/>
      <c r="E593" s="28"/>
      <c r="F593" s="28">
        <v>1287.8720000000001</v>
      </c>
      <c r="G593" s="21" t="s">
        <v>282</v>
      </c>
      <c r="H593" s="33">
        <v>7</v>
      </c>
      <c r="I593" s="28">
        <v>1259.2550000000001</v>
      </c>
    </row>
    <row r="594" spans="1:9" ht="37.5">
      <c r="A594" s="17">
        <v>4</v>
      </c>
      <c r="B594" s="124" t="s">
        <v>250</v>
      </c>
      <c r="C594" s="125"/>
      <c r="D594" s="125"/>
      <c r="E594" s="125"/>
      <c r="F594" s="121">
        <v>1755.68</v>
      </c>
      <c r="G594" s="21" t="s">
        <v>283</v>
      </c>
      <c r="H594" s="33">
        <v>2</v>
      </c>
      <c r="I594" s="28">
        <v>1755.5391199999999</v>
      </c>
    </row>
    <row r="595" spans="1:9" ht="37.5">
      <c r="A595" s="17">
        <v>5</v>
      </c>
      <c r="B595" s="124" t="s">
        <v>251</v>
      </c>
      <c r="C595" s="125"/>
      <c r="D595" s="125"/>
      <c r="E595" s="125"/>
      <c r="F595" s="121">
        <v>559.77</v>
      </c>
      <c r="G595" s="21" t="s">
        <v>284</v>
      </c>
      <c r="H595" s="33">
        <v>5</v>
      </c>
      <c r="I595" s="28">
        <v>543.40125</v>
      </c>
    </row>
    <row r="596" spans="1:9" ht="37.5">
      <c r="A596" s="17">
        <v>6</v>
      </c>
      <c r="B596" s="124" t="s">
        <v>252</v>
      </c>
      <c r="C596" s="125"/>
      <c r="D596" s="125"/>
      <c r="E596" s="125"/>
      <c r="F596" s="121">
        <v>895.19200000000001</v>
      </c>
      <c r="G596" s="21" t="s">
        <v>115</v>
      </c>
      <c r="H596" s="33">
        <v>7</v>
      </c>
      <c r="I596" s="28">
        <v>895.19200000000001</v>
      </c>
    </row>
    <row r="597" spans="1:9" ht="37.5">
      <c r="A597" s="17">
        <v>7</v>
      </c>
      <c r="B597" s="124" t="s">
        <v>253</v>
      </c>
      <c r="C597" s="125"/>
      <c r="D597" s="125"/>
      <c r="E597" s="125"/>
      <c r="F597" s="121">
        <v>426.49200000000002</v>
      </c>
      <c r="G597" s="21" t="s">
        <v>285</v>
      </c>
      <c r="H597" s="33">
        <v>8</v>
      </c>
      <c r="I597" s="28">
        <v>425.55799999999999</v>
      </c>
    </row>
    <row r="598" spans="1:9" ht="37.5">
      <c r="A598" s="17">
        <v>8</v>
      </c>
      <c r="B598" s="124" t="s">
        <v>254</v>
      </c>
      <c r="C598" s="125"/>
      <c r="D598" s="125"/>
      <c r="E598" s="125"/>
      <c r="F598" s="121">
        <v>1516.3520000000001</v>
      </c>
      <c r="G598" s="21" t="s">
        <v>286</v>
      </c>
      <c r="H598" s="33">
        <v>11</v>
      </c>
      <c r="I598" s="28">
        <v>1507.2196300000001</v>
      </c>
    </row>
    <row r="599" spans="1:9" ht="37.5">
      <c r="A599" s="17">
        <v>9</v>
      </c>
      <c r="B599" s="124" t="s">
        <v>255</v>
      </c>
      <c r="C599" s="125"/>
      <c r="D599" s="125"/>
      <c r="E599" s="125"/>
      <c r="F599" s="121">
        <v>560.87400000000002</v>
      </c>
      <c r="G599" s="21" t="s">
        <v>287</v>
      </c>
      <c r="H599" s="33">
        <v>9</v>
      </c>
      <c r="I599" s="28">
        <v>552.35684000000003</v>
      </c>
    </row>
    <row r="600" spans="1:9" ht="37.5">
      <c r="A600" s="17">
        <v>10</v>
      </c>
      <c r="B600" s="124" t="s">
        <v>256</v>
      </c>
      <c r="C600" s="125"/>
      <c r="D600" s="125"/>
      <c r="E600" s="125"/>
      <c r="F600" s="121">
        <v>275.45</v>
      </c>
      <c r="G600" s="21" t="s">
        <v>288</v>
      </c>
      <c r="H600" s="33">
        <v>4</v>
      </c>
      <c r="I600" s="28">
        <v>275.44</v>
      </c>
    </row>
    <row r="601" spans="1:9" ht="37.5">
      <c r="A601" s="17">
        <v>11</v>
      </c>
      <c r="B601" s="124" t="s">
        <v>257</v>
      </c>
      <c r="C601" s="125"/>
      <c r="D601" s="125"/>
      <c r="E601" s="125"/>
      <c r="F601" s="121">
        <v>781.11800000000005</v>
      </c>
      <c r="G601" s="21" t="s">
        <v>289</v>
      </c>
      <c r="H601" s="33">
        <v>5</v>
      </c>
      <c r="I601" s="28">
        <v>615.08929000000001</v>
      </c>
    </row>
    <row r="602" spans="1:9" ht="37.5">
      <c r="A602" s="17">
        <v>12</v>
      </c>
      <c r="B602" s="124" t="s">
        <v>258</v>
      </c>
      <c r="C602" s="125"/>
      <c r="D602" s="125"/>
      <c r="E602" s="125"/>
      <c r="F602" s="121">
        <v>306.23599999999999</v>
      </c>
      <c r="G602" s="21" t="s">
        <v>290</v>
      </c>
      <c r="H602" s="33">
        <v>5</v>
      </c>
      <c r="I602" s="28">
        <v>304.95537000000002</v>
      </c>
    </row>
    <row r="603" spans="1:9" ht="37.5">
      <c r="A603" s="17">
        <v>13</v>
      </c>
      <c r="B603" s="124" t="s">
        <v>259</v>
      </c>
      <c r="C603" s="125"/>
      <c r="D603" s="125"/>
      <c r="E603" s="125"/>
      <c r="F603" s="121">
        <v>633.15200000000004</v>
      </c>
      <c r="G603" s="21" t="s">
        <v>291</v>
      </c>
      <c r="H603" s="33">
        <v>2</v>
      </c>
      <c r="I603" s="28">
        <v>619.76800000000003</v>
      </c>
    </row>
    <row r="604" spans="1:9" ht="37.5">
      <c r="A604" s="17">
        <v>14</v>
      </c>
      <c r="B604" s="124" t="s">
        <v>260</v>
      </c>
      <c r="C604" s="125"/>
      <c r="D604" s="125"/>
      <c r="E604" s="125"/>
      <c r="F604" s="121">
        <v>508.46</v>
      </c>
      <c r="G604" s="21" t="s">
        <v>292</v>
      </c>
      <c r="H604" s="33">
        <v>4</v>
      </c>
      <c r="I604" s="28">
        <v>508.45400000000001</v>
      </c>
    </row>
    <row r="605" spans="1:9" ht="37.5">
      <c r="A605" s="17">
        <v>15</v>
      </c>
      <c r="B605" s="124" t="s">
        <v>261</v>
      </c>
      <c r="C605" s="125"/>
      <c r="D605" s="125"/>
      <c r="E605" s="125"/>
      <c r="F605" s="121">
        <v>944.476</v>
      </c>
      <c r="G605" s="21" t="s">
        <v>293</v>
      </c>
      <c r="H605" s="33">
        <v>5</v>
      </c>
      <c r="I605" s="28">
        <v>872.49800000000005</v>
      </c>
    </row>
    <row r="606" spans="1:9" ht="37.5">
      <c r="A606" s="17">
        <v>16</v>
      </c>
      <c r="B606" s="124" t="s">
        <v>262</v>
      </c>
      <c r="C606" s="125"/>
      <c r="D606" s="125"/>
      <c r="E606" s="125"/>
      <c r="F606" s="121">
        <v>332.214</v>
      </c>
      <c r="G606" s="21" t="s">
        <v>107</v>
      </c>
      <c r="H606" s="33">
        <v>2</v>
      </c>
      <c r="I606" s="28">
        <v>307.04700000000003</v>
      </c>
    </row>
    <row r="607" spans="1:9" ht="37.5">
      <c r="A607" s="17">
        <v>17</v>
      </c>
      <c r="B607" s="124" t="s">
        <v>263</v>
      </c>
      <c r="C607" s="125"/>
      <c r="D607" s="125"/>
      <c r="E607" s="125"/>
      <c r="F607" s="121">
        <v>1357.578</v>
      </c>
      <c r="G607" s="21" t="s">
        <v>294</v>
      </c>
      <c r="H607" s="33">
        <v>27</v>
      </c>
      <c r="I607" s="28">
        <v>1357.3316</v>
      </c>
    </row>
    <row r="608" spans="1:9" ht="37.5">
      <c r="A608" s="17">
        <v>18</v>
      </c>
      <c r="B608" s="124" t="s">
        <v>264</v>
      </c>
      <c r="C608" s="125"/>
      <c r="D608" s="125"/>
      <c r="E608" s="125"/>
      <c r="F608" s="121">
        <v>329.40600000000001</v>
      </c>
      <c r="G608" s="21" t="s">
        <v>295</v>
      </c>
      <c r="H608" s="122">
        <v>3</v>
      </c>
      <c r="I608" s="28">
        <v>301.75700000000001</v>
      </c>
    </row>
    <row r="609" spans="1:9" ht="37.5">
      <c r="A609" s="17">
        <v>19</v>
      </c>
      <c r="B609" s="124" t="s">
        <v>265</v>
      </c>
      <c r="C609" s="125"/>
      <c r="D609" s="125"/>
      <c r="E609" s="125"/>
      <c r="F609" s="121">
        <v>1238.404</v>
      </c>
      <c r="G609" s="21" t="s">
        <v>296</v>
      </c>
      <c r="H609" s="33">
        <v>11</v>
      </c>
      <c r="I609" s="28">
        <v>1156.3630000000001</v>
      </c>
    </row>
    <row r="610" spans="1:9" ht="37.5">
      <c r="A610" s="17">
        <v>20</v>
      </c>
      <c r="B610" s="124" t="s">
        <v>266</v>
      </c>
      <c r="C610" s="125"/>
      <c r="D610" s="125"/>
      <c r="E610" s="125"/>
      <c r="F610" s="121">
        <v>513.80399999999997</v>
      </c>
      <c r="G610" s="21" t="s">
        <v>297</v>
      </c>
      <c r="H610" s="33">
        <v>2</v>
      </c>
      <c r="I610" s="28">
        <v>513.77593999999999</v>
      </c>
    </row>
    <row r="611" spans="1:9" ht="37.5">
      <c r="A611" s="17">
        <v>21</v>
      </c>
      <c r="B611" s="124" t="s">
        <v>267</v>
      </c>
      <c r="C611" s="125"/>
      <c r="D611" s="125"/>
      <c r="E611" s="125"/>
      <c r="F611" s="121">
        <v>1005.072</v>
      </c>
      <c r="G611" s="123" t="s">
        <v>298</v>
      </c>
      <c r="H611" s="33">
        <v>11</v>
      </c>
      <c r="I611" s="28">
        <v>899.93</v>
      </c>
    </row>
    <row r="612" spans="1:9" ht="37.5">
      <c r="A612" s="17">
        <v>22</v>
      </c>
      <c r="B612" s="124" t="s">
        <v>268</v>
      </c>
      <c r="C612" s="125"/>
      <c r="D612" s="125"/>
      <c r="E612" s="125"/>
      <c r="F612" s="121">
        <v>532.44899999999996</v>
      </c>
      <c r="G612" s="21" t="s">
        <v>299</v>
      </c>
      <c r="H612" s="33">
        <v>5</v>
      </c>
      <c r="I612" s="28">
        <v>482.48473999999999</v>
      </c>
    </row>
    <row r="613" spans="1:9" ht="37.5">
      <c r="A613" s="17">
        <v>23</v>
      </c>
      <c r="B613" s="124" t="s">
        <v>269</v>
      </c>
      <c r="C613" s="125"/>
      <c r="D613" s="125"/>
      <c r="E613" s="125"/>
      <c r="F613" s="121">
        <v>563.86199999999997</v>
      </c>
      <c r="G613" s="21" t="s">
        <v>300</v>
      </c>
      <c r="H613" s="33">
        <v>7</v>
      </c>
      <c r="I613" s="28">
        <v>563.66477999999995</v>
      </c>
    </row>
    <row r="614" spans="1:9" ht="37.5">
      <c r="A614" s="17">
        <v>24</v>
      </c>
      <c r="B614" s="124" t="s">
        <v>270</v>
      </c>
      <c r="C614" s="125"/>
      <c r="D614" s="125"/>
      <c r="E614" s="125"/>
      <c r="F614" s="121">
        <v>198.10599999999999</v>
      </c>
      <c r="G614" s="21" t="s">
        <v>301</v>
      </c>
      <c r="H614" s="33">
        <v>1</v>
      </c>
      <c r="I614" s="28">
        <v>195.97399999999999</v>
      </c>
    </row>
    <row r="615" spans="1:9" ht="37.5">
      <c r="A615" s="17">
        <v>25</v>
      </c>
      <c r="B615" s="124" t="s">
        <v>271</v>
      </c>
      <c r="C615" s="125"/>
      <c r="D615" s="125"/>
      <c r="E615" s="125"/>
      <c r="F615" s="121">
        <v>344.94600000000003</v>
      </c>
      <c r="G615" s="21" t="s">
        <v>302</v>
      </c>
      <c r="H615" s="33">
        <v>2</v>
      </c>
      <c r="I615" s="28">
        <v>344.94600000000003</v>
      </c>
    </row>
    <row r="616" spans="1:9" ht="37.5">
      <c r="A616" s="17">
        <v>26</v>
      </c>
      <c r="B616" s="124" t="s">
        <v>272</v>
      </c>
      <c r="C616" s="125"/>
      <c r="D616" s="125"/>
      <c r="E616" s="125"/>
      <c r="F616" s="121">
        <v>4121.2579999999998</v>
      </c>
      <c r="G616" s="21" t="s">
        <v>303</v>
      </c>
      <c r="H616" s="33">
        <v>16</v>
      </c>
      <c r="I616" s="28">
        <v>4120.8016399999997</v>
      </c>
    </row>
    <row r="617" spans="1:9" ht="37.5">
      <c r="A617" s="17">
        <v>27</v>
      </c>
      <c r="B617" s="124" t="s">
        <v>273</v>
      </c>
      <c r="C617" s="125"/>
      <c r="D617" s="125"/>
      <c r="E617" s="125"/>
      <c r="F617" s="121">
        <v>823.62800000000004</v>
      </c>
      <c r="G617" s="21" t="s">
        <v>304</v>
      </c>
      <c r="H617" s="33">
        <v>9</v>
      </c>
      <c r="I617" s="28">
        <v>696.63400000000001</v>
      </c>
    </row>
    <row r="618" spans="1:9" ht="37.5">
      <c r="A618" s="17">
        <v>28</v>
      </c>
      <c r="B618" s="124" t="s">
        <v>274</v>
      </c>
      <c r="C618" s="125"/>
      <c r="D618" s="125"/>
      <c r="E618" s="125"/>
      <c r="F618" s="121">
        <v>319.75400000000002</v>
      </c>
      <c r="G618" s="21" t="s">
        <v>305</v>
      </c>
      <c r="H618" s="33">
        <v>1</v>
      </c>
      <c r="I618" s="28">
        <v>276.24086</v>
      </c>
    </row>
    <row r="619" spans="1:9" ht="37.5">
      <c r="A619" s="17">
        <v>29</v>
      </c>
      <c r="B619" s="124" t="s">
        <v>275</v>
      </c>
      <c r="C619" s="125"/>
      <c r="D619" s="125"/>
      <c r="E619" s="125"/>
      <c r="F619" s="121">
        <v>247.4</v>
      </c>
      <c r="G619" s="21" t="s">
        <v>306</v>
      </c>
      <c r="H619" s="17">
        <v>5</v>
      </c>
      <c r="I619" s="28">
        <v>221.27699999999999</v>
      </c>
    </row>
    <row r="620" spans="1:9" ht="18.75">
      <c r="A620" s="17">
        <v>30</v>
      </c>
      <c r="B620" s="124" t="s">
        <v>276</v>
      </c>
      <c r="C620" s="125"/>
      <c r="D620" s="125"/>
      <c r="E620" s="125"/>
      <c r="F620" s="121">
        <v>450.94600000000003</v>
      </c>
      <c r="G620" s="21">
        <v>43133</v>
      </c>
      <c r="H620" s="17">
        <v>4</v>
      </c>
      <c r="I620" s="28">
        <v>421.40199999999999</v>
      </c>
    </row>
    <row r="621" spans="1:9" ht="37.5">
      <c r="A621" s="17">
        <v>31</v>
      </c>
      <c r="B621" s="124" t="s">
        <v>277</v>
      </c>
      <c r="C621" s="125"/>
      <c r="D621" s="125"/>
      <c r="E621" s="125"/>
      <c r="F621" s="121">
        <v>155.13400000000001</v>
      </c>
      <c r="G621" s="21" t="s">
        <v>307</v>
      </c>
      <c r="H621" s="17">
        <v>1</v>
      </c>
      <c r="I621" s="28">
        <v>138.52500000000001</v>
      </c>
    </row>
    <row r="622" spans="1:9" ht="38.25" thickBot="1">
      <c r="A622" s="65">
        <v>32</v>
      </c>
      <c r="B622" s="128" t="s">
        <v>280</v>
      </c>
      <c r="C622" s="75"/>
      <c r="D622" s="129"/>
      <c r="E622" s="75"/>
      <c r="F622" s="75">
        <v>71.915000000000006</v>
      </c>
      <c r="G622" s="130" t="s">
        <v>308</v>
      </c>
      <c r="H622" s="65">
        <v>6</v>
      </c>
      <c r="I622" s="75">
        <v>71.914640000000006</v>
      </c>
    </row>
    <row r="623" spans="1:9" ht="48.75" customHeight="1" thickBot="1">
      <c r="A623" s="113"/>
      <c r="B623" s="114" t="s">
        <v>201</v>
      </c>
      <c r="C623" s="36">
        <v>27204.3</v>
      </c>
      <c r="D623" s="36">
        <v>18136.3</v>
      </c>
      <c r="E623" s="36">
        <v>18136.3</v>
      </c>
      <c r="F623" s="36">
        <v>18136.3</v>
      </c>
      <c r="G623" s="36"/>
      <c r="H623" s="36"/>
      <c r="I623" s="36">
        <v>17407.580000000002</v>
      </c>
    </row>
    <row r="624" spans="1:9" ht="37.5">
      <c r="A624" s="35">
        <v>1</v>
      </c>
      <c r="B624" s="37" t="s">
        <v>200</v>
      </c>
      <c r="C624" s="107"/>
      <c r="D624" s="107"/>
      <c r="E624" s="107"/>
      <c r="F624" s="29">
        <v>64.599999999999994</v>
      </c>
      <c r="G624" s="116" t="s">
        <v>202</v>
      </c>
      <c r="H624" s="108">
        <v>2</v>
      </c>
      <c r="I624" s="29">
        <v>59.442</v>
      </c>
    </row>
    <row r="625" spans="1:9" ht="37.5">
      <c r="A625" s="17">
        <v>2</v>
      </c>
      <c r="B625" s="109" t="s">
        <v>203</v>
      </c>
      <c r="C625" s="110"/>
      <c r="D625" s="110"/>
      <c r="E625" s="110"/>
      <c r="F625" s="28">
        <v>1325.732</v>
      </c>
      <c r="G625" s="117" t="s">
        <v>229</v>
      </c>
      <c r="H625" s="111">
        <v>4</v>
      </c>
      <c r="I625" s="28">
        <v>1325.373</v>
      </c>
    </row>
    <row r="626" spans="1:9" ht="37.5">
      <c r="A626" s="35">
        <v>3</v>
      </c>
      <c r="B626" s="109" t="s">
        <v>204</v>
      </c>
      <c r="C626" s="110"/>
      <c r="D626" s="110"/>
      <c r="E626" s="110"/>
      <c r="F626" s="28">
        <v>5971.1639999999998</v>
      </c>
      <c r="G626" s="117" t="s">
        <v>230</v>
      </c>
      <c r="H626" s="111">
        <v>11</v>
      </c>
      <c r="I626" s="28">
        <v>5962.0119999999997</v>
      </c>
    </row>
    <row r="627" spans="1:9" ht="37.5">
      <c r="A627" s="17">
        <v>4</v>
      </c>
      <c r="B627" s="109" t="s">
        <v>205</v>
      </c>
      <c r="C627" s="110"/>
      <c r="D627" s="110"/>
      <c r="E627" s="110"/>
      <c r="F627" s="28">
        <v>882.51300000000003</v>
      </c>
      <c r="G627" s="117" t="s">
        <v>231</v>
      </c>
      <c r="H627" s="111">
        <v>2</v>
      </c>
      <c r="I627" s="28">
        <v>824.17889000000002</v>
      </c>
    </row>
    <row r="628" spans="1:9" ht="18.75">
      <c r="A628" s="35">
        <v>5</v>
      </c>
      <c r="B628" s="109" t="s">
        <v>206</v>
      </c>
      <c r="C628" s="110"/>
      <c r="D628" s="110"/>
      <c r="E628" s="110"/>
      <c r="F628" s="28">
        <v>739.66800000000001</v>
      </c>
      <c r="G628" s="118">
        <v>43117</v>
      </c>
      <c r="H628" s="111">
        <v>3</v>
      </c>
      <c r="I628" s="28">
        <v>738.42100000000005</v>
      </c>
    </row>
    <row r="629" spans="1:9" ht="37.5">
      <c r="A629" s="17">
        <v>6</v>
      </c>
      <c r="B629" s="109" t="s">
        <v>207</v>
      </c>
      <c r="C629" s="110"/>
      <c r="D629" s="110"/>
      <c r="E629" s="110"/>
      <c r="F629" s="28">
        <v>366.26799999999997</v>
      </c>
      <c r="G629" s="117" t="s">
        <v>232</v>
      </c>
      <c r="H629" s="111">
        <v>3</v>
      </c>
      <c r="I629" s="28">
        <v>366.26799999999997</v>
      </c>
    </row>
    <row r="630" spans="1:9" ht="37.5">
      <c r="A630" s="35">
        <v>7</v>
      </c>
      <c r="B630" s="109" t="s">
        <v>208</v>
      </c>
      <c r="C630" s="110"/>
      <c r="D630" s="110"/>
      <c r="E630" s="110"/>
      <c r="F630" s="28">
        <v>262.86799999999999</v>
      </c>
      <c r="G630" s="117" t="s">
        <v>233</v>
      </c>
      <c r="H630" s="111">
        <v>2</v>
      </c>
      <c r="I630" s="28">
        <v>255.91900000000001</v>
      </c>
    </row>
    <row r="631" spans="1:9" ht="37.5">
      <c r="A631" s="17">
        <v>8</v>
      </c>
      <c r="B631" s="109" t="s">
        <v>209</v>
      </c>
      <c r="C631" s="110"/>
      <c r="D631" s="110"/>
      <c r="E631" s="110"/>
      <c r="F631" s="28">
        <v>233.8</v>
      </c>
      <c r="G631" s="117" t="s">
        <v>234</v>
      </c>
      <c r="H631" s="111">
        <v>1</v>
      </c>
      <c r="I631" s="28">
        <v>226.40899999999999</v>
      </c>
    </row>
    <row r="632" spans="1:9" ht="37.5">
      <c r="A632" s="35">
        <v>9</v>
      </c>
      <c r="B632" s="109" t="s">
        <v>210</v>
      </c>
      <c r="C632" s="110"/>
      <c r="D632" s="110"/>
      <c r="E632" s="110"/>
      <c r="F632" s="28">
        <v>141.19999999999999</v>
      </c>
      <c r="G632" s="117" t="s">
        <v>235</v>
      </c>
      <c r="H632" s="111">
        <v>2</v>
      </c>
      <c r="I632" s="28">
        <v>137.864</v>
      </c>
    </row>
    <row r="633" spans="1:9" ht="37.5">
      <c r="A633" s="17">
        <v>10</v>
      </c>
      <c r="B633" s="109" t="s">
        <v>211</v>
      </c>
      <c r="C633" s="110"/>
      <c r="D633" s="110"/>
      <c r="E633" s="110"/>
      <c r="F633" s="28">
        <v>937.2</v>
      </c>
      <c r="G633" s="117" t="s">
        <v>236</v>
      </c>
      <c r="H633" s="111">
        <v>6</v>
      </c>
      <c r="I633" s="28">
        <v>911.26199999999994</v>
      </c>
    </row>
    <row r="634" spans="1:9" ht="37.5">
      <c r="A634" s="35">
        <v>11</v>
      </c>
      <c r="B634" s="109" t="s">
        <v>212</v>
      </c>
      <c r="C634" s="110"/>
      <c r="D634" s="110"/>
      <c r="E634" s="110"/>
      <c r="F634" s="28">
        <v>926.8</v>
      </c>
      <c r="G634" s="117" t="s">
        <v>237</v>
      </c>
      <c r="H634" s="111">
        <v>3</v>
      </c>
      <c r="I634" s="28">
        <v>895.55899999999997</v>
      </c>
    </row>
    <row r="635" spans="1:9" ht="37.5">
      <c r="A635" s="17">
        <v>12</v>
      </c>
      <c r="B635" s="109" t="s">
        <v>213</v>
      </c>
      <c r="C635" s="110"/>
      <c r="D635" s="110"/>
      <c r="E635" s="110"/>
      <c r="F635" s="28">
        <v>319.66800000000001</v>
      </c>
      <c r="G635" s="117" t="s">
        <v>238</v>
      </c>
      <c r="H635" s="111">
        <v>3</v>
      </c>
      <c r="I635" s="28">
        <v>317.548</v>
      </c>
    </row>
    <row r="636" spans="1:9" ht="37.5">
      <c r="A636" s="35">
        <v>13</v>
      </c>
      <c r="B636" s="109" t="s">
        <v>214</v>
      </c>
      <c r="C636" s="112"/>
      <c r="D636" s="112"/>
      <c r="E636" s="112"/>
      <c r="F636" s="28">
        <v>276.51</v>
      </c>
      <c r="G636" s="117" t="s">
        <v>239</v>
      </c>
      <c r="H636" s="111">
        <v>1</v>
      </c>
      <c r="I636" s="28">
        <v>276.495</v>
      </c>
    </row>
    <row r="637" spans="1:9" ht="37.5">
      <c r="A637" s="17">
        <v>14</v>
      </c>
      <c r="B637" s="109" t="s">
        <v>215</v>
      </c>
      <c r="C637" s="112"/>
      <c r="D637" s="112"/>
      <c r="E637" s="112"/>
      <c r="F637" s="28">
        <v>129.797</v>
      </c>
      <c r="G637" s="117" t="s">
        <v>240</v>
      </c>
      <c r="H637" s="111">
        <v>5</v>
      </c>
      <c r="I637" s="28">
        <v>114.16800000000001</v>
      </c>
    </row>
    <row r="638" spans="1:9" ht="37.5">
      <c r="A638" s="35">
        <v>15</v>
      </c>
      <c r="B638" s="109" t="s">
        <v>216</v>
      </c>
      <c r="C638" s="112"/>
      <c r="D638" s="112"/>
      <c r="E638" s="112"/>
      <c r="F638" s="28">
        <v>1212.422</v>
      </c>
      <c r="G638" s="117" t="s">
        <v>241</v>
      </c>
      <c r="H638" s="111">
        <v>4</v>
      </c>
      <c r="I638" s="28">
        <v>1123.473</v>
      </c>
    </row>
    <row r="639" spans="1:9" ht="37.5">
      <c r="A639" s="17">
        <v>16</v>
      </c>
      <c r="B639" s="109" t="s">
        <v>217</v>
      </c>
      <c r="C639" s="112"/>
      <c r="D639" s="112"/>
      <c r="E639" s="112"/>
      <c r="F639" s="28">
        <v>232.268</v>
      </c>
      <c r="G639" s="117" t="s">
        <v>242</v>
      </c>
      <c r="H639" s="111">
        <v>2</v>
      </c>
      <c r="I639" s="28">
        <v>232.268</v>
      </c>
    </row>
    <row r="640" spans="1:9" ht="37.5">
      <c r="A640" s="35">
        <v>17</v>
      </c>
      <c r="B640" s="109" t="s">
        <v>218</v>
      </c>
      <c r="C640" s="112"/>
      <c r="D640" s="112"/>
      <c r="E640" s="112"/>
      <c r="F640" s="28">
        <v>329.2</v>
      </c>
      <c r="G640" s="117" t="s">
        <v>243</v>
      </c>
      <c r="H640" s="111">
        <v>3</v>
      </c>
      <c r="I640" s="28">
        <v>326.21899999999999</v>
      </c>
    </row>
    <row r="641" spans="1:9" ht="37.5">
      <c r="A641" s="17">
        <v>18</v>
      </c>
      <c r="B641" s="109" t="s">
        <v>219</v>
      </c>
      <c r="C641" s="112"/>
      <c r="D641" s="112"/>
      <c r="E641" s="112"/>
      <c r="F641" s="28">
        <v>653.20000000000005</v>
      </c>
      <c r="G641" s="117" t="s">
        <v>244</v>
      </c>
      <c r="H641" s="111">
        <v>3</v>
      </c>
      <c r="I641" s="28">
        <v>651.899</v>
      </c>
    </row>
    <row r="642" spans="1:9" ht="37.5">
      <c r="A642" s="35">
        <v>19</v>
      </c>
      <c r="B642" s="109" t="s">
        <v>220</v>
      </c>
      <c r="C642" s="112"/>
      <c r="D642" s="112"/>
      <c r="E642" s="112"/>
      <c r="F642" s="28">
        <v>936.93200000000002</v>
      </c>
      <c r="G642" s="117" t="s">
        <v>245</v>
      </c>
      <c r="H642" s="111">
        <v>4</v>
      </c>
      <c r="I642" s="28">
        <v>862.01199999999994</v>
      </c>
    </row>
    <row r="643" spans="1:9" ht="18.75">
      <c r="A643" s="17">
        <v>20</v>
      </c>
      <c r="B643" s="109" t="s">
        <v>221</v>
      </c>
      <c r="C643" s="112"/>
      <c r="D643" s="112"/>
      <c r="E643" s="112"/>
      <c r="F643" s="28">
        <v>996.71500000000003</v>
      </c>
      <c r="G643" s="118">
        <v>43140</v>
      </c>
      <c r="H643" s="111">
        <v>2</v>
      </c>
      <c r="I643" s="28">
        <v>810.76</v>
      </c>
    </row>
    <row r="644" spans="1:9" ht="18.75">
      <c r="A644" s="35">
        <v>21</v>
      </c>
      <c r="B644" s="109" t="s">
        <v>222</v>
      </c>
      <c r="C644" s="112"/>
      <c r="D644" s="112"/>
      <c r="E644" s="112"/>
      <c r="F644" s="28">
        <v>649.6</v>
      </c>
      <c r="G644" s="118">
        <v>43131</v>
      </c>
      <c r="H644" s="111">
        <v>1</v>
      </c>
      <c r="I644" s="28">
        <v>602.72699999999998</v>
      </c>
    </row>
    <row r="645" spans="1:9" ht="37.5">
      <c r="A645" s="17">
        <v>22</v>
      </c>
      <c r="B645" s="109" t="s">
        <v>223</v>
      </c>
      <c r="C645" s="112"/>
      <c r="D645" s="112"/>
      <c r="E645" s="112"/>
      <c r="F645" s="28">
        <v>36.131999999999998</v>
      </c>
      <c r="G645" s="117" t="s">
        <v>246</v>
      </c>
      <c r="H645" s="111">
        <v>2</v>
      </c>
      <c r="I645" s="28">
        <v>23.777999999999999</v>
      </c>
    </row>
    <row r="646" spans="1:9" ht="18.75">
      <c r="A646" s="35">
        <v>23</v>
      </c>
      <c r="B646" s="109" t="s">
        <v>224</v>
      </c>
      <c r="C646" s="112"/>
      <c r="D646" s="112"/>
      <c r="E646" s="112"/>
      <c r="F646" s="28">
        <v>68.7</v>
      </c>
      <c r="G646" s="118">
        <v>43228</v>
      </c>
      <c r="H646" s="111">
        <v>1</v>
      </c>
      <c r="I646" s="28">
        <v>61.098999999999997</v>
      </c>
    </row>
    <row r="647" spans="1:9" ht="37.5">
      <c r="A647" s="17">
        <v>24</v>
      </c>
      <c r="B647" s="109" t="s">
        <v>225</v>
      </c>
      <c r="C647" s="112"/>
      <c r="D647" s="112"/>
      <c r="E647" s="112"/>
      <c r="F647" s="28">
        <v>153.83500000000001</v>
      </c>
      <c r="G647" s="117" t="s">
        <v>247</v>
      </c>
      <c r="H647" s="111">
        <v>5</v>
      </c>
      <c r="I647" s="28">
        <v>122.934</v>
      </c>
    </row>
    <row r="648" spans="1:9" ht="18.75">
      <c r="A648" s="35">
        <v>25</v>
      </c>
      <c r="B648" s="109" t="s">
        <v>226</v>
      </c>
      <c r="C648" s="112"/>
      <c r="D648" s="112"/>
      <c r="E648" s="112"/>
      <c r="F648" s="28">
        <v>109.068</v>
      </c>
      <c r="G648" s="118">
        <v>43147</v>
      </c>
      <c r="H648" s="111">
        <v>1</v>
      </c>
      <c r="I648" s="28">
        <v>32.091000000000001</v>
      </c>
    </row>
    <row r="649" spans="1:9" ht="18.75">
      <c r="A649" s="17">
        <v>26</v>
      </c>
      <c r="B649" s="109" t="s">
        <v>227</v>
      </c>
      <c r="C649" s="112"/>
      <c r="D649" s="112"/>
      <c r="E649" s="112"/>
      <c r="F649" s="28">
        <v>47.555</v>
      </c>
      <c r="G649" s="118">
        <v>43216</v>
      </c>
      <c r="H649" s="111">
        <v>1</v>
      </c>
      <c r="I649" s="28">
        <v>30.457999999999998</v>
      </c>
    </row>
    <row r="650" spans="1:9" ht="19.5" thickBot="1">
      <c r="A650" s="35">
        <v>27</v>
      </c>
      <c r="B650" s="109" t="s">
        <v>228</v>
      </c>
      <c r="C650" s="112"/>
      <c r="D650" s="112"/>
      <c r="E650" s="112"/>
      <c r="F650" s="28">
        <v>132.88499999999999</v>
      </c>
      <c r="G650" s="118">
        <v>43258</v>
      </c>
      <c r="H650" s="111">
        <v>1</v>
      </c>
      <c r="I650" s="28">
        <v>116.93899999999999</v>
      </c>
    </row>
    <row r="651" spans="1:9" ht="49.5" customHeight="1" thickBot="1">
      <c r="A651" s="222"/>
      <c r="B651" s="96" t="s">
        <v>862</v>
      </c>
      <c r="C651" s="186">
        <v>33121.599999999999</v>
      </c>
      <c r="D651" s="36">
        <v>22081.200000000001</v>
      </c>
      <c r="E651" s="186">
        <v>22081.200000000001</v>
      </c>
      <c r="F651" s="36">
        <f>(SUM(F652:F680))</f>
        <v>22081.200000000001</v>
      </c>
      <c r="G651" s="186"/>
      <c r="H651" s="92"/>
      <c r="I651" s="36">
        <f>SUM(I652:I680)</f>
        <v>19387.329519999996</v>
      </c>
    </row>
    <row r="652" spans="1:9" ht="37.5">
      <c r="A652" s="35">
        <v>1</v>
      </c>
      <c r="B652" s="20" t="s">
        <v>887</v>
      </c>
      <c r="C652" s="29"/>
      <c r="D652" s="29"/>
      <c r="E652" s="29"/>
      <c r="F652" s="80">
        <v>3998.9</v>
      </c>
      <c r="G652" s="258" t="s">
        <v>891</v>
      </c>
      <c r="H652" s="259">
        <v>12</v>
      </c>
      <c r="I652" s="265">
        <v>2975.0400299999997</v>
      </c>
    </row>
    <row r="653" spans="1:9" ht="37.5">
      <c r="A653" s="35">
        <v>2</v>
      </c>
      <c r="B653" s="260" t="s">
        <v>863</v>
      </c>
      <c r="C653" s="29"/>
      <c r="D653" s="29"/>
      <c r="E653" s="29"/>
      <c r="F653" s="80">
        <v>1933.4659999999999</v>
      </c>
      <c r="G653" s="85" t="s">
        <v>892</v>
      </c>
      <c r="H653" s="84">
        <v>12</v>
      </c>
      <c r="I653" s="83">
        <v>1931.1932300000001</v>
      </c>
    </row>
    <row r="654" spans="1:9" ht="37.5">
      <c r="A654" s="35">
        <v>3</v>
      </c>
      <c r="B654" s="260" t="s">
        <v>888</v>
      </c>
      <c r="C654" s="29"/>
      <c r="D654" s="29"/>
      <c r="E654" s="29"/>
      <c r="F654" s="80">
        <v>174.7</v>
      </c>
      <c r="G654" s="85" t="s">
        <v>893</v>
      </c>
      <c r="H654" s="84">
        <v>6</v>
      </c>
      <c r="I654" s="87">
        <v>173.97960999999998</v>
      </c>
    </row>
    <row r="655" spans="1:9" ht="37.5">
      <c r="A655" s="35">
        <v>4</v>
      </c>
      <c r="B655" s="260" t="s">
        <v>864</v>
      </c>
      <c r="C655" s="29"/>
      <c r="D655" s="29"/>
      <c r="E655" s="29"/>
      <c r="F655" s="80">
        <v>490.76600000000002</v>
      </c>
      <c r="G655" s="85" t="s">
        <v>894</v>
      </c>
      <c r="H655" s="84">
        <v>6</v>
      </c>
      <c r="I655" s="83">
        <v>423.16951</v>
      </c>
    </row>
    <row r="656" spans="1:9" ht="37.5">
      <c r="A656" s="35">
        <v>5</v>
      </c>
      <c r="B656" s="260" t="s">
        <v>865</v>
      </c>
      <c r="C656" s="29"/>
      <c r="D656" s="29"/>
      <c r="E656" s="29"/>
      <c r="F656" s="80">
        <v>489.5</v>
      </c>
      <c r="G656" s="85" t="s">
        <v>895</v>
      </c>
      <c r="H656" s="84">
        <v>6</v>
      </c>
      <c r="I656" s="83">
        <v>454.30740000000003</v>
      </c>
    </row>
    <row r="657" spans="1:9" ht="37.5">
      <c r="A657" s="35">
        <v>6</v>
      </c>
      <c r="B657" s="260" t="s">
        <v>866</v>
      </c>
      <c r="C657" s="29"/>
      <c r="D657" s="29"/>
      <c r="E657" s="29"/>
      <c r="F657" s="80">
        <v>699.53200000000004</v>
      </c>
      <c r="G657" s="258" t="s">
        <v>896</v>
      </c>
      <c r="H657" s="259">
        <v>8</v>
      </c>
      <c r="I657" s="265">
        <v>693.73834999999997</v>
      </c>
    </row>
    <row r="658" spans="1:9" ht="37.5">
      <c r="A658" s="35">
        <v>7</v>
      </c>
      <c r="B658" s="20" t="s">
        <v>867</v>
      </c>
      <c r="C658" s="29"/>
      <c r="D658" s="29"/>
      <c r="E658" s="29"/>
      <c r="F658" s="80">
        <v>845.93200000000002</v>
      </c>
      <c r="G658" s="258" t="s">
        <v>521</v>
      </c>
      <c r="H658" s="259">
        <v>7</v>
      </c>
      <c r="I658" s="265">
        <v>845.93168000000003</v>
      </c>
    </row>
    <row r="659" spans="1:9" ht="37.5">
      <c r="A659" s="35">
        <v>8</v>
      </c>
      <c r="B659" s="20" t="s">
        <v>868</v>
      </c>
      <c r="C659" s="29"/>
      <c r="D659" s="29"/>
      <c r="E659" s="29"/>
      <c r="F659" s="80">
        <v>506.1</v>
      </c>
      <c r="G659" s="85" t="s">
        <v>166</v>
      </c>
      <c r="H659" s="84">
        <v>3</v>
      </c>
      <c r="I659" s="83">
        <v>440.69680999999997</v>
      </c>
    </row>
    <row r="660" spans="1:9" ht="37.5">
      <c r="A660" s="35">
        <v>9</v>
      </c>
      <c r="B660" s="260" t="s">
        <v>869</v>
      </c>
      <c r="C660" s="29"/>
      <c r="D660" s="29"/>
      <c r="E660" s="29"/>
      <c r="F660" s="153">
        <v>902.76599999999996</v>
      </c>
      <c r="G660" s="258" t="s">
        <v>897</v>
      </c>
      <c r="H660" s="259">
        <v>12</v>
      </c>
      <c r="I660" s="265">
        <v>803.17232999999999</v>
      </c>
    </row>
    <row r="661" spans="1:9" ht="19.5" customHeight="1">
      <c r="A661" s="35">
        <v>10</v>
      </c>
      <c r="B661" s="20" t="s">
        <v>1323</v>
      </c>
      <c r="C661" s="29"/>
      <c r="D661" s="29"/>
      <c r="E661" s="29"/>
      <c r="F661" s="80">
        <v>1118.3320000000001</v>
      </c>
      <c r="G661" s="85" t="s">
        <v>1326</v>
      </c>
      <c r="H661" s="84">
        <v>9</v>
      </c>
      <c r="I661" s="83">
        <v>865.16377999999997</v>
      </c>
    </row>
    <row r="662" spans="1:9" ht="37.5">
      <c r="A662" s="35">
        <v>11</v>
      </c>
      <c r="B662" s="20" t="s">
        <v>870</v>
      </c>
      <c r="C662" s="29"/>
      <c r="D662" s="29"/>
      <c r="E662" s="29"/>
      <c r="F662" s="80">
        <v>923.2</v>
      </c>
      <c r="G662" s="258" t="s">
        <v>898</v>
      </c>
      <c r="H662" s="259">
        <v>11</v>
      </c>
      <c r="I662" s="80">
        <v>802.20092</v>
      </c>
    </row>
    <row r="663" spans="1:9" ht="37.5">
      <c r="A663" s="35">
        <v>12</v>
      </c>
      <c r="B663" s="20" t="s">
        <v>871</v>
      </c>
      <c r="C663" s="29"/>
      <c r="D663" s="29"/>
      <c r="E663" s="29"/>
      <c r="F663" s="153">
        <v>351.66264000000001</v>
      </c>
      <c r="G663" s="81" t="s">
        <v>899</v>
      </c>
      <c r="H663" s="82">
        <v>12</v>
      </c>
      <c r="I663" s="80">
        <v>351.66264000000001</v>
      </c>
    </row>
    <row r="664" spans="1:9" ht="37.5">
      <c r="A664" s="35">
        <v>13</v>
      </c>
      <c r="B664" s="20" t="s">
        <v>872</v>
      </c>
      <c r="C664" s="29"/>
      <c r="D664" s="29"/>
      <c r="E664" s="29"/>
      <c r="F664" s="80">
        <v>1257.0999999999999</v>
      </c>
      <c r="G664" s="85" t="s">
        <v>113</v>
      </c>
      <c r="H664" s="84">
        <v>8</v>
      </c>
      <c r="I664" s="83">
        <v>1119.25297</v>
      </c>
    </row>
    <row r="665" spans="1:9" ht="37.5">
      <c r="A665" s="35">
        <v>14</v>
      </c>
      <c r="B665" s="260" t="s">
        <v>873</v>
      </c>
      <c r="C665" s="29"/>
      <c r="D665" s="29"/>
      <c r="E665" s="29"/>
      <c r="F665" s="80">
        <v>1238.4000000000001</v>
      </c>
      <c r="G665" s="85" t="s">
        <v>900</v>
      </c>
      <c r="H665" s="84">
        <v>12</v>
      </c>
      <c r="I665" s="83">
        <v>1126.71903</v>
      </c>
    </row>
    <row r="666" spans="1:9" ht="37.5">
      <c r="A666" s="35">
        <v>15</v>
      </c>
      <c r="B666" s="260" t="s">
        <v>874</v>
      </c>
      <c r="C666" s="29"/>
      <c r="D666" s="29"/>
      <c r="E666" s="29"/>
      <c r="F666" s="80">
        <v>514.83199999999999</v>
      </c>
      <c r="G666" s="85" t="s">
        <v>901</v>
      </c>
      <c r="H666" s="82">
        <v>11</v>
      </c>
      <c r="I666" s="80">
        <v>514.83199999999999</v>
      </c>
    </row>
    <row r="667" spans="1:9" ht="37.5">
      <c r="A667" s="35">
        <v>16</v>
      </c>
      <c r="B667" s="260" t="s">
        <v>875</v>
      </c>
      <c r="C667" s="29"/>
      <c r="D667" s="29"/>
      <c r="E667" s="29"/>
      <c r="F667" s="80">
        <v>771</v>
      </c>
      <c r="G667" s="85" t="s">
        <v>902</v>
      </c>
      <c r="H667" s="84">
        <v>10</v>
      </c>
      <c r="I667" s="83">
        <v>621.38029000000006</v>
      </c>
    </row>
    <row r="668" spans="1:9" ht="37.5">
      <c r="A668" s="35">
        <v>17</v>
      </c>
      <c r="B668" s="260" t="s">
        <v>876</v>
      </c>
      <c r="C668" s="29"/>
      <c r="D668" s="29"/>
      <c r="E668" s="29"/>
      <c r="F668" s="153">
        <v>703.36599999999999</v>
      </c>
      <c r="G668" s="85" t="s">
        <v>903</v>
      </c>
      <c r="H668" s="84">
        <v>7</v>
      </c>
      <c r="I668" s="83">
        <v>689.99036000000001</v>
      </c>
    </row>
    <row r="669" spans="1:9" ht="20.25" customHeight="1">
      <c r="A669" s="35">
        <v>18</v>
      </c>
      <c r="B669" s="20" t="s">
        <v>877</v>
      </c>
      <c r="C669" s="29"/>
      <c r="D669" s="29"/>
      <c r="E669" s="29"/>
      <c r="F669" s="80">
        <v>1360.2660000000001</v>
      </c>
      <c r="G669" s="258" t="s">
        <v>1325</v>
      </c>
      <c r="H669" s="259">
        <v>12</v>
      </c>
      <c r="I669" s="265">
        <v>1185.66599</v>
      </c>
    </row>
    <row r="670" spans="1:9" ht="18.75">
      <c r="A670" s="35">
        <v>19</v>
      </c>
      <c r="B670" s="260" t="s">
        <v>878</v>
      </c>
      <c r="C670" s="29"/>
      <c r="D670" s="29"/>
      <c r="E670" s="29"/>
      <c r="F670" s="80">
        <v>472.56599999999997</v>
      </c>
      <c r="G670" s="85">
        <v>43115</v>
      </c>
      <c r="H670" s="84">
        <v>1</v>
      </c>
      <c r="I670" s="83">
        <v>472.51576</v>
      </c>
    </row>
    <row r="671" spans="1:9" ht="37.5">
      <c r="A671" s="35">
        <v>20</v>
      </c>
      <c r="B671" s="260" t="s">
        <v>879</v>
      </c>
      <c r="C671" s="29"/>
      <c r="D671" s="29"/>
      <c r="E671" s="29"/>
      <c r="F671" s="80">
        <v>144.30000000000001</v>
      </c>
      <c r="G671" s="85" t="s">
        <v>904</v>
      </c>
      <c r="H671" s="84">
        <v>6</v>
      </c>
      <c r="I671" s="83">
        <v>133.91260999999997</v>
      </c>
    </row>
    <row r="672" spans="1:9" ht="37.5">
      <c r="A672" s="35">
        <v>20</v>
      </c>
      <c r="B672" s="260" t="s">
        <v>880</v>
      </c>
      <c r="C672" s="29"/>
      <c r="D672" s="29"/>
      <c r="E672" s="29"/>
      <c r="F672" s="153">
        <v>1257.2</v>
      </c>
      <c r="G672" s="85" t="s">
        <v>905</v>
      </c>
      <c r="H672" s="84">
        <v>12</v>
      </c>
      <c r="I672" s="87">
        <v>1186.8139900000001</v>
      </c>
    </row>
    <row r="673" spans="1:9" ht="37.5">
      <c r="A673" s="35">
        <v>21</v>
      </c>
      <c r="B673" s="260" t="s">
        <v>881</v>
      </c>
      <c r="C673" s="29"/>
      <c r="D673" s="29"/>
      <c r="E673" s="29"/>
      <c r="F673" s="80">
        <v>409.96600000000001</v>
      </c>
      <c r="G673" s="85" t="s">
        <v>906</v>
      </c>
      <c r="H673" s="78">
        <v>6</v>
      </c>
      <c r="I673" s="83">
        <v>323.44567999999998</v>
      </c>
    </row>
    <row r="674" spans="1:9" ht="18.75">
      <c r="A674" s="35">
        <v>22</v>
      </c>
      <c r="B674" s="260" t="s">
        <v>882</v>
      </c>
      <c r="C674" s="29"/>
      <c r="D674" s="29"/>
      <c r="E674" s="29"/>
      <c r="F674" s="80">
        <v>76.531999999999996</v>
      </c>
      <c r="G674" s="85">
        <v>43137</v>
      </c>
      <c r="H674" s="78">
        <v>1</v>
      </c>
      <c r="I674" s="83">
        <v>55.138500000000001</v>
      </c>
    </row>
    <row r="675" spans="1:9" ht="37.5">
      <c r="A675" s="35">
        <v>23</v>
      </c>
      <c r="B675" s="260" t="s">
        <v>883</v>
      </c>
      <c r="C675" s="29"/>
      <c r="D675" s="29"/>
      <c r="E675" s="29"/>
      <c r="F675" s="83">
        <v>62.932000000000002</v>
      </c>
      <c r="G675" s="85" t="s">
        <v>907</v>
      </c>
      <c r="H675" s="78">
        <v>1</v>
      </c>
      <c r="I675" s="83">
        <v>19.11243</v>
      </c>
    </row>
    <row r="676" spans="1:9" ht="37.5">
      <c r="A676" s="35">
        <v>24</v>
      </c>
      <c r="B676" s="260" t="s">
        <v>884</v>
      </c>
      <c r="C676" s="29"/>
      <c r="D676" s="29"/>
      <c r="E676" s="29"/>
      <c r="F676" s="80">
        <v>431.56599999999997</v>
      </c>
      <c r="G676" s="261" t="s">
        <v>908</v>
      </c>
      <c r="H676" s="262">
        <v>1</v>
      </c>
      <c r="I676" s="266">
        <v>359.45352000000003</v>
      </c>
    </row>
    <row r="677" spans="1:9" ht="37.5">
      <c r="A677" s="35">
        <v>25</v>
      </c>
      <c r="B677" s="260" t="s">
        <v>889</v>
      </c>
      <c r="C677" s="29"/>
      <c r="D677" s="29"/>
      <c r="E677" s="29"/>
      <c r="F677" s="153">
        <v>420.78535999999997</v>
      </c>
      <c r="G677" s="263" t="s">
        <v>1324</v>
      </c>
      <c r="H677" s="264">
        <v>11</v>
      </c>
      <c r="I677" s="265">
        <v>374.6</v>
      </c>
    </row>
    <row r="678" spans="1:9" ht="37.5">
      <c r="A678" s="35">
        <v>26</v>
      </c>
      <c r="B678" s="260" t="s">
        <v>885</v>
      </c>
      <c r="C678" s="29"/>
      <c r="D678" s="29"/>
      <c r="E678" s="29"/>
      <c r="F678" s="80">
        <v>137.69999999999999</v>
      </c>
      <c r="G678" s="258" t="s">
        <v>909</v>
      </c>
      <c r="H678" s="264">
        <v>6</v>
      </c>
      <c r="I678" s="265">
        <v>88.691009999999991</v>
      </c>
    </row>
    <row r="679" spans="1:9" ht="37.5">
      <c r="A679" s="35">
        <v>27</v>
      </c>
      <c r="B679" s="260" t="s">
        <v>886</v>
      </c>
      <c r="C679" s="28"/>
      <c r="D679" s="120"/>
      <c r="E679" s="28"/>
      <c r="F679" s="87">
        <v>270</v>
      </c>
      <c r="G679" s="85" t="s">
        <v>910</v>
      </c>
      <c r="H679" s="78">
        <v>6</v>
      </c>
      <c r="I679" s="83">
        <v>254.43645000000001</v>
      </c>
    </row>
    <row r="680" spans="1:9" ht="38.25" thickBot="1">
      <c r="A680" s="35">
        <v>28</v>
      </c>
      <c r="B680" s="20" t="s">
        <v>890</v>
      </c>
      <c r="C680" s="28"/>
      <c r="D680" s="120"/>
      <c r="E680" s="28"/>
      <c r="F680" s="83">
        <v>117.83199999999999</v>
      </c>
      <c r="G680" s="85" t="s">
        <v>911</v>
      </c>
      <c r="H680" s="78">
        <v>3</v>
      </c>
      <c r="I680" s="83">
        <v>101.11264</v>
      </c>
    </row>
    <row r="681" spans="1:9" ht="38.25" thickBot="1">
      <c r="A681" s="113"/>
      <c r="B681" s="114" t="s">
        <v>1297</v>
      </c>
      <c r="C681" s="36">
        <v>31728.5</v>
      </c>
      <c r="D681" s="186">
        <v>21152.500000000011</v>
      </c>
      <c r="E681" s="36">
        <v>21152.500000000011</v>
      </c>
      <c r="F681" s="176">
        <f>SUM(F682:F733)</f>
        <v>21152.500000000011</v>
      </c>
      <c r="G681" s="146"/>
      <c r="H681" s="176"/>
      <c r="I681" s="146">
        <f>SUM(I682:I733)</f>
        <v>18907.592019999996</v>
      </c>
    </row>
    <row r="682" spans="1:9" ht="37.5">
      <c r="A682" s="35">
        <f>1+A681</f>
        <v>1</v>
      </c>
      <c r="B682" s="332" t="s">
        <v>1246</v>
      </c>
      <c r="C682" s="331"/>
      <c r="D682" s="331"/>
      <c r="E682" s="331"/>
      <c r="F682" s="197">
        <v>4835.6440000000002</v>
      </c>
      <c r="G682" s="26" t="s">
        <v>151</v>
      </c>
      <c r="H682" s="108">
        <v>17</v>
      </c>
      <c r="I682" s="337">
        <v>4260.6794900000004</v>
      </c>
    </row>
    <row r="683" spans="1:9" ht="37.5">
      <c r="A683" s="17">
        <f t="shared" ref="A683:A733" si="0">1+A682</f>
        <v>2</v>
      </c>
      <c r="B683" s="333" t="s">
        <v>1247</v>
      </c>
      <c r="C683" s="318"/>
      <c r="D683" s="318"/>
      <c r="E683" s="318"/>
      <c r="F683" s="120">
        <v>434.87200000000001</v>
      </c>
      <c r="G683" s="26" t="s">
        <v>1298</v>
      </c>
      <c r="H683" s="111">
        <v>2</v>
      </c>
      <c r="I683" s="338">
        <v>321.73453000000001</v>
      </c>
    </row>
    <row r="684" spans="1:9" ht="37.5">
      <c r="A684" s="17">
        <f t="shared" si="0"/>
        <v>3</v>
      </c>
      <c r="B684" s="333" t="s">
        <v>1248</v>
      </c>
      <c r="C684" s="318"/>
      <c r="D684" s="318"/>
      <c r="E684" s="318"/>
      <c r="F684" s="120">
        <v>365.89600000000002</v>
      </c>
      <c r="G684" s="26" t="s">
        <v>1299</v>
      </c>
      <c r="H684" s="111">
        <v>4</v>
      </c>
      <c r="I684" s="338">
        <v>320.54181999999997</v>
      </c>
    </row>
    <row r="685" spans="1:9" ht="18.75">
      <c r="A685" s="17">
        <f t="shared" si="0"/>
        <v>4</v>
      </c>
      <c r="B685" s="333" t="s">
        <v>1249</v>
      </c>
      <c r="C685" s="318"/>
      <c r="D685" s="318"/>
      <c r="E685" s="318"/>
      <c r="F685" s="120">
        <v>373.77600000000001</v>
      </c>
      <c r="G685" s="191"/>
      <c r="H685" s="225"/>
      <c r="I685" s="239"/>
    </row>
    <row r="686" spans="1:9" ht="37.5">
      <c r="A686" s="17">
        <f t="shared" si="0"/>
        <v>5</v>
      </c>
      <c r="B686" s="333" t="s">
        <v>1250</v>
      </c>
      <c r="C686" s="318"/>
      <c r="D686" s="318"/>
      <c r="E686" s="318"/>
      <c r="F686" s="120">
        <v>1207.7280000000001</v>
      </c>
      <c r="G686" s="26" t="s">
        <v>1300</v>
      </c>
      <c r="H686" s="111">
        <v>7</v>
      </c>
      <c r="I686" s="338">
        <v>896.60365999999999</v>
      </c>
    </row>
    <row r="687" spans="1:9" ht="37.5">
      <c r="A687" s="17">
        <f t="shared" si="0"/>
        <v>6</v>
      </c>
      <c r="B687" s="333" t="s">
        <v>1251</v>
      </c>
      <c r="C687" s="318"/>
      <c r="D687" s="318"/>
      <c r="E687" s="318"/>
      <c r="F687" s="120">
        <v>1672.6559999999999</v>
      </c>
      <c r="G687" s="26" t="s">
        <v>158</v>
      </c>
      <c r="H687" s="111">
        <v>6</v>
      </c>
      <c r="I687" s="338">
        <v>1513.1898900000001</v>
      </c>
    </row>
    <row r="688" spans="1:9" ht="18.75">
      <c r="A688" s="17">
        <f t="shared" si="0"/>
        <v>7</v>
      </c>
      <c r="B688" s="333" t="s">
        <v>1252</v>
      </c>
      <c r="C688" s="318"/>
      <c r="D688" s="318"/>
      <c r="E688" s="318"/>
      <c r="F688" s="120">
        <v>623.76</v>
      </c>
      <c r="G688" s="26">
        <v>43130</v>
      </c>
      <c r="H688" s="111">
        <v>4</v>
      </c>
      <c r="I688" s="338">
        <v>623.35352999999998</v>
      </c>
    </row>
    <row r="689" spans="1:9" ht="37.5">
      <c r="A689" s="17">
        <f t="shared" si="0"/>
        <v>8</v>
      </c>
      <c r="B689" s="333" t="s">
        <v>1253</v>
      </c>
      <c r="C689" s="318"/>
      <c r="D689" s="318"/>
      <c r="E689" s="318"/>
      <c r="F689" s="120">
        <v>538.82399999999996</v>
      </c>
      <c r="G689" s="26" t="s">
        <v>1301</v>
      </c>
      <c r="H689" s="111">
        <v>5</v>
      </c>
      <c r="I689" s="338">
        <v>534.73733000000004</v>
      </c>
    </row>
    <row r="690" spans="1:9" ht="37.5">
      <c r="A690" s="17">
        <f t="shared" si="0"/>
        <v>9</v>
      </c>
      <c r="B690" s="333" t="s">
        <v>1254</v>
      </c>
      <c r="C690" s="318"/>
      <c r="D690" s="318"/>
      <c r="E690" s="318"/>
      <c r="F690" s="120">
        <v>123.104</v>
      </c>
      <c r="G690" s="26" t="s">
        <v>1302</v>
      </c>
      <c r="H690" s="111">
        <v>8</v>
      </c>
      <c r="I690" s="338">
        <v>523.47050000000002</v>
      </c>
    </row>
    <row r="691" spans="1:9" ht="37.5">
      <c r="A691" s="17">
        <f t="shared" si="0"/>
        <v>10</v>
      </c>
      <c r="B691" s="333" t="s">
        <v>1255</v>
      </c>
      <c r="C691" s="318"/>
      <c r="D691" s="318"/>
      <c r="E691" s="318"/>
      <c r="F691" s="120">
        <v>799.85599999999999</v>
      </c>
      <c r="G691" s="26" t="s">
        <v>717</v>
      </c>
      <c r="H691" s="111">
        <v>7</v>
      </c>
      <c r="I691" s="338">
        <v>750.63193000000001</v>
      </c>
    </row>
    <row r="692" spans="1:9" ht="37.5">
      <c r="A692" s="17">
        <f t="shared" si="0"/>
        <v>11</v>
      </c>
      <c r="B692" s="333" t="s">
        <v>1256</v>
      </c>
      <c r="C692" s="318"/>
      <c r="D692" s="318"/>
      <c r="E692" s="318"/>
      <c r="F692" s="120">
        <v>647.13499999999999</v>
      </c>
      <c r="G692" s="26" t="s">
        <v>1303</v>
      </c>
      <c r="H692" s="111">
        <v>7</v>
      </c>
      <c r="I692" s="338">
        <v>614.06952000000001</v>
      </c>
    </row>
    <row r="693" spans="1:9" ht="37.5">
      <c r="A693" s="17">
        <f t="shared" si="0"/>
        <v>12</v>
      </c>
      <c r="B693" s="341" t="s">
        <v>1257</v>
      </c>
      <c r="C693" s="318"/>
      <c r="D693" s="318"/>
      <c r="E693" s="318"/>
      <c r="F693" s="120">
        <v>68.384</v>
      </c>
      <c r="G693" s="27" t="s">
        <v>719</v>
      </c>
      <c r="H693" s="329">
        <v>4</v>
      </c>
      <c r="I693" s="339">
        <v>529.10233000000005</v>
      </c>
    </row>
    <row r="694" spans="1:9" ht="37.5">
      <c r="A694" s="17">
        <f t="shared" si="0"/>
        <v>13</v>
      </c>
      <c r="B694" s="333" t="s">
        <v>1258</v>
      </c>
      <c r="C694" s="318"/>
      <c r="D694" s="318"/>
      <c r="E694" s="318"/>
      <c r="F694" s="120">
        <v>288.48899999999998</v>
      </c>
      <c r="G694" s="195" t="s">
        <v>1304</v>
      </c>
      <c r="H694" s="111">
        <v>5</v>
      </c>
      <c r="I694" s="338">
        <v>509.56027999999998</v>
      </c>
    </row>
    <row r="695" spans="1:9" ht="37.5">
      <c r="A695" s="17">
        <f t="shared" si="0"/>
        <v>14</v>
      </c>
      <c r="B695" s="333" t="s">
        <v>1259</v>
      </c>
      <c r="C695" s="318"/>
      <c r="D695" s="318"/>
      <c r="E695" s="318"/>
      <c r="F695" s="120">
        <v>233.88</v>
      </c>
      <c r="G695" s="26" t="s">
        <v>1305</v>
      </c>
      <c r="H695" s="111">
        <v>3</v>
      </c>
      <c r="I695" s="338">
        <v>233.87130999999999</v>
      </c>
    </row>
    <row r="696" spans="1:9" ht="37.5">
      <c r="A696" s="17">
        <f t="shared" si="0"/>
        <v>15</v>
      </c>
      <c r="B696" s="333" t="s">
        <v>1260</v>
      </c>
      <c r="C696" s="318"/>
      <c r="D696" s="318"/>
      <c r="E696" s="318"/>
      <c r="F696" s="120">
        <v>355.15199999999999</v>
      </c>
      <c r="G696" s="195" t="s">
        <v>1306</v>
      </c>
      <c r="H696" s="111">
        <v>6</v>
      </c>
      <c r="I696" s="338">
        <v>686.67151000000001</v>
      </c>
    </row>
    <row r="697" spans="1:9" ht="37.5">
      <c r="A697" s="17">
        <f t="shared" si="0"/>
        <v>16</v>
      </c>
      <c r="B697" s="333" t="s">
        <v>1261</v>
      </c>
      <c r="C697" s="318"/>
      <c r="D697" s="318"/>
      <c r="E697" s="318"/>
      <c r="F697" s="120">
        <v>531.96799999999996</v>
      </c>
      <c r="G697" s="195" t="s">
        <v>1307</v>
      </c>
      <c r="H697" s="111">
        <v>4</v>
      </c>
      <c r="I697" s="338">
        <v>411.65929</v>
      </c>
    </row>
    <row r="698" spans="1:9" ht="18.75">
      <c r="A698" s="17">
        <f t="shared" si="0"/>
        <v>17</v>
      </c>
      <c r="B698" s="333" t="s">
        <v>1262</v>
      </c>
      <c r="C698" s="318"/>
      <c r="D698" s="318"/>
      <c r="E698" s="318"/>
      <c r="F698" s="120">
        <v>349.66399999999999</v>
      </c>
      <c r="G698" s="195">
        <v>43166</v>
      </c>
      <c r="H698" s="111">
        <v>6</v>
      </c>
      <c r="I698" s="338">
        <v>432.67869000000002</v>
      </c>
    </row>
    <row r="699" spans="1:9" ht="37.5">
      <c r="A699" s="17">
        <f t="shared" si="0"/>
        <v>18</v>
      </c>
      <c r="B699" s="333" t="s">
        <v>1263</v>
      </c>
      <c r="C699" s="318"/>
      <c r="D699" s="318"/>
      <c r="E699" s="318"/>
      <c r="F699" s="336">
        <v>540.06399999999996</v>
      </c>
      <c r="G699" s="26" t="s">
        <v>1308</v>
      </c>
      <c r="H699" s="111">
        <v>3</v>
      </c>
      <c r="I699" s="338">
        <v>539.06362000000001</v>
      </c>
    </row>
    <row r="700" spans="1:9" ht="37.5">
      <c r="A700" s="17">
        <f t="shared" si="0"/>
        <v>19</v>
      </c>
      <c r="B700" s="333" t="s">
        <v>1264</v>
      </c>
      <c r="C700" s="318"/>
      <c r="D700" s="318"/>
      <c r="E700" s="318"/>
      <c r="F700" s="120">
        <v>358.17599999999999</v>
      </c>
      <c r="G700" s="26" t="s">
        <v>1309</v>
      </c>
      <c r="H700" s="111">
        <v>4</v>
      </c>
      <c r="I700" s="338">
        <v>294.95674000000002</v>
      </c>
    </row>
    <row r="701" spans="1:9" ht="37.5">
      <c r="A701" s="17">
        <f t="shared" si="0"/>
        <v>20</v>
      </c>
      <c r="B701" s="333" t="s">
        <v>1265</v>
      </c>
      <c r="C701" s="318"/>
      <c r="D701" s="318"/>
      <c r="E701" s="318"/>
      <c r="F701" s="120">
        <v>420.28</v>
      </c>
      <c r="G701" s="195" t="s">
        <v>1310</v>
      </c>
      <c r="H701" s="111">
        <v>1</v>
      </c>
      <c r="I701" s="338">
        <v>576.44501000000002</v>
      </c>
    </row>
    <row r="702" spans="1:9" ht="37.5">
      <c r="A702" s="17">
        <f t="shared" si="0"/>
        <v>21</v>
      </c>
      <c r="B702" s="333" t="s">
        <v>1266</v>
      </c>
      <c r="C702" s="318"/>
      <c r="D702" s="318"/>
      <c r="E702" s="318"/>
      <c r="F702" s="120">
        <v>549.32799999999997</v>
      </c>
      <c r="G702" s="26" t="s">
        <v>1311</v>
      </c>
      <c r="H702" s="111">
        <v>6</v>
      </c>
      <c r="I702" s="338">
        <v>647.952</v>
      </c>
    </row>
    <row r="703" spans="1:9" ht="37.5">
      <c r="A703" s="17">
        <f t="shared" si="0"/>
        <v>22</v>
      </c>
      <c r="B703" s="333" t="s">
        <v>1267</v>
      </c>
      <c r="C703" s="318"/>
      <c r="D703" s="318"/>
      <c r="E703" s="318"/>
      <c r="F703" s="120">
        <v>629.50400000000002</v>
      </c>
      <c r="G703" s="26" t="s">
        <v>1312</v>
      </c>
      <c r="H703" s="111">
        <v>7</v>
      </c>
      <c r="I703" s="338">
        <v>599.50400000000002</v>
      </c>
    </row>
    <row r="704" spans="1:9" ht="44.25" customHeight="1">
      <c r="A704" s="17">
        <f t="shared" si="0"/>
        <v>23</v>
      </c>
      <c r="B704" s="333" t="s">
        <v>1268</v>
      </c>
      <c r="C704" s="318"/>
      <c r="D704" s="318"/>
      <c r="E704" s="318"/>
      <c r="F704" s="120">
        <v>968.19200000000001</v>
      </c>
      <c r="G704" s="195" t="s">
        <v>1313</v>
      </c>
      <c r="H704" s="111">
        <v>7</v>
      </c>
      <c r="I704" s="338">
        <v>938.67057999999997</v>
      </c>
    </row>
    <row r="705" spans="1:9" ht="37.5">
      <c r="A705" s="17">
        <f t="shared" si="0"/>
        <v>24</v>
      </c>
      <c r="B705" s="333" t="s">
        <v>1319</v>
      </c>
      <c r="C705" s="318"/>
      <c r="D705" s="318"/>
      <c r="E705" s="318"/>
      <c r="F705" s="120">
        <v>394.00799999999998</v>
      </c>
      <c r="G705" s="191" t="s">
        <v>1314</v>
      </c>
      <c r="H705" s="111">
        <v>2</v>
      </c>
      <c r="I705" s="338">
        <v>309.75265000000002</v>
      </c>
    </row>
    <row r="706" spans="1:9" ht="37.5">
      <c r="A706" s="17">
        <f t="shared" si="0"/>
        <v>25</v>
      </c>
      <c r="B706" s="333" t="s">
        <v>1269</v>
      </c>
      <c r="C706" s="318"/>
      <c r="D706" s="318"/>
      <c r="E706" s="318"/>
      <c r="F706" s="120">
        <v>655.50400000000002</v>
      </c>
      <c r="G706" s="26" t="s">
        <v>110</v>
      </c>
      <c r="H706" s="111">
        <v>3</v>
      </c>
      <c r="I706" s="340">
        <v>680.68232</v>
      </c>
    </row>
    <row r="707" spans="1:9" ht="18.75">
      <c r="A707" s="17">
        <f t="shared" si="0"/>
        <v>26</v>
      </c>
      <c r="B707" s="333" t="s">
        <v>1270</v>
      </c>
      <c r="C707" s="318"/>
      <c r="D707" s="318"/>
      <c r="E707" s="318"/>
      <c r="F707" s="120">
        <v>271.78399999999999</v>
      </c>
      <c r="G707" s="191"/>
      <c r="H707" s="225"/>
      <c r="I707" s="239"/>
    </row>
    <row r="708" spans="1:9" ht="37.5">
      <c r="A708" s="40">
        <f t="shared" si="0"/>
        <v>27</v>
      </c>
      <c r="B708" s="334" t="s">
        <v>1271</v>
      </c>
      <c r="C708" s="330"/>
      <c r="D708" s="330"/>
      <c r="E708" s="330"/>
      <c r="F708" s="120">
        <v>181.304</v>
      </c>
      <c r="G708" s="195" t="s">
        <v>1315</v>
      </c>
      <c r="H708" s="111">
        <v>3</v>
      </c>
      <c r="I708" s="338">
        <v>141.02273</v>
      </c>
    </row>
    <row r="709" spans="1:9" ht="37.5">
      <c r="A709" s="40">
        <f t="shared" si="0"/>
        <v>28</v>
      </c>
      <c r="B709" s="334" t="s">
        <v>1272</v>
      </c>
      <c r="C709" s="330"/>
      <c r="D709" s="330"/>
      <c r="E709" s="330"/>
      <c r="F709" s="120">
        <v>87.512</v>
      </c>
      <c r="G709" s="21" t="s">
        <v>1316</v>
      </c>
      <c r="H709" s="111">
        <v>1</v>
      </c>
      <c r="I709" s="338">
        <v>68.101560000000006</v>
      </c>
    </row>
    <row r="710" spans="1:9" ht="37.5">
      <c r="A710" s="40">
        <f t="shared" si="0"/>
        <v>29</v>
      </c>
      <c r="B710" s="334" t="s">
        <v>1273</v>
      </c>
      <c r="C710" s="330"/>
      <c r="D710" s="330"/>
      <c r="E710" s="330"/>
      <c r="F710" s="120">
        <v>44.167999999999999</v>
      </c>
      <c r="G710" s="21" t="s">
        <v>1317</v>
      </c>
      <c r="H710" s="111">
        <v>1</v>
      </c>
      <c r="I710" s="338">
        <v>27.156310000000001</v>
      </c>
    </row>
    <row r="711" spans="1:9" ht="18.75">
      <c r="A711" s="40">
        <f t="shared" si="0"/>
        <v>30</v>
      </c>
      <c r="B711" s="334" t="s">
        <v>1274</v>
      </c>
      <c r="C711" s="330"/>
      <c r="D711" s="330"/>
      <c r="E711" s="330"/>
      <c r="F711" s="120">
        <v>174.84800000000001</v>
      </c>
      <c r="G711" s="191"/>
      <c r="H711" s="225"/>
      <c r="I711" s="239"/>
    </row>
    <row r="712" spans="1:9" ht="18.75">
      <c r="A712" s="40">
        <f t="shared" si="0"/>
        <v>31</v>
      </c>
      <c r="B712" s="334" t="s">
        <v>1275</v>
      </c>
      <c r="C712" s="330"/>
      <c r="D712" s="330"/>
      <c r="E712" s="330"/>
      <c r="F712" s="120">
        <v>122.24</v>
      </c>
      <c r="G712" s="191"/>
      <c r="H712" s="225"/>
      <c r="I712" s="239"/>
    </row>
    <row r="713" spans="1:9" ht="18.75">
      <c r="A713" s="40">
        <f t="shared" si="0"/>
        <v>32</v>
      </c>
      <c r="B713" s="334" t="s">
        <v>1276</v>
      </c>
      <c r="C713" s="330"/>
      <c r="D713" s="330"/>
      <c r="E713" s="330"/>
      <c r="F713" s="120">
        <v>119.512</v>
      </c>
      <c r="G713" s="191"/>
      <c r="H713" s="225"/>
      <c r="I713" s="239"/>
    </row>
    <row r="714" spans="1:9" ht="18.75">
      <c r="A714" s="40">
        <f t="shared" si="0"/>
        <v>33</v>
      </c>
      <c r="B714" s="334" t="s">
        <v>1277</v>
      </c>
      <c r="C714" s="330"/>
      <c r="D714" s="330"/>
      <c r="E714" s="330"/>
      <c r="F714" s="120">
        <v>44.951999999999998</v>
      </c>
      <c r="G714" s="191"/>
      <c r="H714" s="225"/>
      <c r="I714" s="239"/>
    </row>
    <row r="715" spans="1:9" ht="18.75">
      <c r="A715" s="40">
        <f t="shared" si="0"/>
        <v>34</v>
      </c>
      <c r="B715" s="334" t="s">
        <v>1278</v>
      </c>
      <c r="C715" s="330"/>
      <c r="D715" s="330"/>
      <c r="E715" s="330"/>
      <c r="F715" s="120">
        <v>67.727999999999994</v>
      </c>
      <c r="G715" s="191"/>
      <c r="H715" s="225"/>
      <c r="I715" s="239"/>
    </row>
    <row r="716" spans="1:9" ht="18.75">
      <c r="A716" s="40">
        <f t="shared" si="0"/>
        <v>35</v>
      </c>
      <c r="B716" s="334" t="s">
        <v>1279</v>
      </c>
      <c r="C716" s="330"/>
      <c r="D716" s="330"/>
      <c r="E716" s="330"/>
      <c r="F716" s="120">
        <v>517.72799999999995</v>
      </c>
      <c r="G716" s="26">
        <v>43333</v>
      </c>
      <c r="H716" s="111">
        <v>2</v>
      </c>
      <c r="I716" s="338">
        <v>820.49311</v>
      </c>
    </row>
    <row r="717" spans="1:9" ht="18.75">
      <c r="A717" s="40">
        <f t="shared" si="0"/>
        <v>36</v>
      </c>
      <c r="B717" s="334" t="s">
        <v>1280</v>
      </c>
      <c r="C717" s="330"/>
      <c r="D717" s="330"/>
      <c r="E717" s="330"/>
      <c r="F717" s="120">
        <v>27.416</v>
      </c>
      <c r="G717" s="191"/>
      <c r="H717" s="225"/>
      <c r="I717" s="239"/>
    </row>
    <row r="718" spans="1:9" ht="18.75">
      <c r="A718" s="40">
        <f t="shared" si="0"/>
        <v>37</v>
      </c>
      <c r="B718" s="334" t="s">
        <v>1281</v>
      </c>
      <c r="C718" s="330"/>
      <c r="D718" s="330"/>
      <c r="E718" s="330"/>
      <c r="F718" s="120">
        <v>100.208</v>
      </c>
      <c r="G718" s="26">
        <v>43174</v>
      </c>
      <c r="H718" s="111">
        <v>1</v>
      </c>
      <c r="I718" s="338">
        <v>94.376320000000007</v>
      </c>
    </row>
    <row r="719" spans="1:9" ht="18.75">
      <c r="A719" s="40">
        <f t="shared" si="0"/>
        <v>38</v>
      </c>
      <c r="B719" s="334" t="s">
        <v>1282</v>
      </c>
      <c r="C719" s="330"/>
      <c r="D719" s="330"/>
      <c r="E719" s="330"/>
      <c r="F719" s="120">
        <v>66.647999999999996</v>
      </c>
      <c r="G719" s="191"/>
      <c r="H719" s="225"/>
      <c r="I719" s="239"/>
    </row>
    <row r="720" spans="1:9" ht="18.75">
      <c r="A720" s="40">
        <f t="shared" si="0"/>
        <v>39</v>
      </c>
      <c r="B720" s="334" t="s">
        <v>1283</v>
      </c>
      <c r="C720" s="330"/>
      <c r="D720" s="330"/>
      <c r="E720" s="330"/>
      <c r="F720" s="120">
        <v>73.44</v>
      </c>
      <c r="G720" s="191"/>
      <c r="H720" s="225"/>
      <c r="I720" s="239"/>
    </row>
    <row r="721" spans="1:9" ht="47.25" customHeight="1">
      <c r="A721" s="40">
        <f t="shared" si="0"/>
        <v>40</v>
      </c>
      <c r="B721" s="334" t="s">
        <v>1284</v>
      </c>
      <c r="C721" s="330"/>
      <c r="D721" s="330"/>
      <c r="E721" s="330"/>
      <c r="F721" s="120">
        <v>270.26400000000001</v>
      </c>
      <c r="G721" s="191"/>
      <c r="H721" s="225"/>
      <c r="I721" s="239"/>
    </row>
    <row r="722" spans="1:9" ht="18.75">
      <c r="A722" s="40">
        <f t="shared" si="0"/>
        <v>41</v>
      </c>
      <c r="B722" s="335" t="s">
        <v>1285</v>
      </c>
      <c r="C722" s="330"/>
      <c r="D722" s="330"/>
      <c r="E722" s="330"/>
      <c r="F722" s="120">
        <v>376.072</v>
      </c>
      <c r="G722" s="191"/>
      <c r="H722" s="225"/>
      <c r="I722" s="239"/>
    </row>
    <row r="723" spans="1:9" ht="18.75">
      <c r="A723" s="40">
        <f t="shared" si="0"/>
        <v>42</v>
      </c>
      <c r="B723" s="334" t="s">
        <v>1286</v>
      </c>
      <c r="C723" s="330"/>
      <c r="D723" s="330"/>
      <c r="E723" s="330"/>
      <c r="F723" s="120">
        <v>31.472000000000001</v>
      </c>
      <c r="G723" s="191"/>
      <c r="H723" s="225"/>
      <c r="I723" s="239"/>
    </row>
    <row r="724" spans="1:9" ht="18.75">
      <c r="A724" s="40">
        <f t="shared" si="0"/>
        <v>43</v>
      </c>
      <c r="B724" s="334" t="s">
        <v>1287</v>
      </c>
      <c r="C724" s="330"/>
      <c r="D724" s="330"/>
      <c r="E724" s="330"/>
      <c r="F724" s="120">
        <v>74.712000000000003</v>
      </c>
      <c r="G724" s="191"/>
      <c r="H724" s="225"/>
      <c r="I724" s="239"/>
    </row>
    <row r="725" spans="1:9" ht="18.75">
      <c r="A725" s="40">
        <f t="shared" si="0"/>
        <v>44</v>
      </c>
      <c r="B725" s="334" t="s">
        <v>1288</v>
      </c>
      <c r="C725" s="330"/>
      <c r="D725" s="330"/>
      <c r="E725" s="330"/>
      <c r="F725" s="120">
        <v>45.432000000000002</v>
      </c>
      <c r="G725" s="191"/>
      <c r="H725" s="225"/>
      <c r="I725" s="239"/>
    </row>
    <row r="726" spans="1:9" ht="18.75">
      <c r="A726" s="40">
        <f t="shared" si="0"/>
        <v>45</v>
      </c>
      <c r="B726" s="334" t="s">
        <v>1289</v>
      </c>
      <c r="C726" s="330"/>
      <c r="D726" s="330"/>
      <c r="E726" s="330"/>
      <c r="F726" s="120">
        <v>54.527999999999999</v>
      </c>
      <c r="G726" s="191"/>
      <c r="H726" s="225"/>
      <c r="I726" s="239"/>
    </row>
    <row r="727" spans="1:9" ht="18.75">
      <c r="A727" s="40">
        <f t="shared" si="0"/>
        <v>46</v>
      </c>
      <c r="B727" s="334" t="s">
        <v>1290</v>
      </c>
      <c r="C727" s="330"/>
      <c r="D727" s="330"/>
      <c r="E727" s="330"/>
      <c r="F727" s="120">
        <v>125.624</v>
      </c>
      <c r="G727" s="191"/>
      <c r="H727" s="225"/>
      <c r="I727" s="239"/>
    </row>
    <row r="728" spans="1:9" ht="18.75">
      <c r="A728" s="40">
        <f t="shared" si="0"/>
        <v>47</v>
      </c>
      <c r="B728" s="334" t="s">
        <v>1291</v>
      </c>
      <c r="C728" s="330"/>
      <c r="D728" s="330"/>
      <c r="E728" s="330"/>
      <c r="F728" s="120">
        <v>6.3040000000000003</v>
      </c>
      <c r="G728" s="191"/>
      <c r="H728" s="225"/>
      <c r="I728" s="239"/>
    </row>
    <row r="729" spans="1:9" ht="18.75">
      <c r="A729" s="40">
        <f t="shared" si="0"/>
        <v>48</v>
      </c>
      <c r="B729" s="334" t="s">
        <v>1292</v>
      </c>
      <c r="C729" s="330"/>
      <c r="D729" s="330"/>
      <c r="E729" s="330"/>
      <c r="F729" s="120">
        <v>75.2</v>
      </c>
      <c r="G729" s="191"/>
      <c r="H729" s="225"/>
      <c r="I729" s="239"/>
    </row>
    <row r="730" spans="1:9" ht="18.75">
      <c r="A730" s="40">
        <f t="shared" si="0"/>
        <v>49</v>
      </c>
      <c r="B730" s="334" t="s">
        <v>1293</v>
      </c>
      <c r="C730" s="330"/>
      <c r="D730" s="330"/>
      <c r="E730" s="330"/>
      <c r="F730" s="120">
        <v>103.52</v>
      </c>
      <c r="G730" s="191"/>
      <c r="H730" s="225"/>
      <c r="I730" s="239"/>
    </row>
    <row r="731" spans="1:9" ht="37.5">
      <c r="A731" s="40">
        <f t="shared" si="0"/>
        <v>50</v>
      </c>
      <c r="B731" s="334" t="s">
        <v>1294</v>
      </c>
      <c r="C731" s="330"/>
      <c r="D731" s="330"/>
      <c r="E731" s="330"/>
      <c r="F731" s="120">
        <v>9.5440000000000005</v>
      </c>
      <c r="G731" s="26" t="s">
        <v>1318</v>
      </c>
      <c r="H731" s="111">
        <v>2</v>
      </c>
      <c r="I731" s="338">
        <v>6.8594600000000003</v>
      </c>
    </row>
    <row r="732" spans="1:9" ht="18.75">
      <c r="A732" s="40">
        <f t="shared" si="0"/>
        <v>51</v>
      </c>
      <c r="B732" s="335" t="s">
        <v>1295</v>
      </c>
      <c r="C732" s="330"/>
      <c r="D732" s="330"/>
      <c r="E732" s="330"/>
      <c r="F732" s="120">
        <v>84.647999999999996</v>
      </c>
      <c r="G732" s="191"/>
      <c r="H732" s="225"/>
      <c r="I732" s="239"/>
    </row>
    <row r="733" spans="1:9" ht="19.5" thickBot="1">
      <c r="A733" s="40">
        <f t="shared" si="0"/>
        <v>52</v>
      </c>
      <c r="B733" s="334" t="s">
        <v>1296</v>
      </c>
      <c r="C733" s="330"/>
      <c r="D733" s="330"/>
      <c r="E733" s="330"/>
      <c r="F733" s="120">
        <v>29.847999999999999</v>
      </c>
      <c r="G733" s="191"/>
      <c r="H733" s="225"/>
      <c r="I733" s="239"/>
    </row>
    <row r="734" spans="1:9" ht="57" thickBot="1">
      <c r="A734" s="67"/>
      <c r="B734" s="96" t="s">
        <v>167</v>
      </c>
      <c r="C734" s="36">
        <v>23402.400000000001</v>
      </c>
      <c r="D734" s="36">
        <v>15601.6</v>
      </c>
      <c r="E734" s="36">
        <v>15601.6</v>
      </c>
      <c r="F734" s="36">
        <v>15601.6</v>
      </c>
      <c r="G734" s="36"/>
      <c r="H734" s="102"/>
      <c r="I734" s="36">
        <v>13762.6</v>
      </c>
    </row>
    <row r="735" spans="1:9" ht="37.5">
      <c r="A735" s="35">
        <v>1</v>
      </c>
      <c r="B735" s="37" t="s">
        <v>168</v>
      </c>
      <c r="C735" s="106"/>
      <c r="D735" s="106"/>
      <c r="E735" s="106"/>
      <c r="F735" s="29">
        <v>4403</v>
      </c>
      <c r="G735" s="26" t="s">
        <v>184</v>
      </c>
      <c r="H735" s="31">
        <v>16</v>
      </c>
      <c r="I735" s="29">
        <v>3227.4</v>
      </c>
    </row>
    <row r="736" spans="1:9" ht="37.5">
      <c r="A736" s="17">
        <v>2</v>
      </c>
      <c r="B736" s="20" t="s">
        <v>169</v>
      </c>
      <c r="C736" s="103"/>
      <c r="D736" s="103"/>
      <c r="E736" s="103"/>
      <c r="F736" s="28">
        <v>124.8</v>
      </c>
      <c r="G736" s="21" t="s">
        <v>185</v>
      </c>
      <c r="H736" s="33">
        <v>1</v>
      </c>
      <c r="I736" s="28">
        <v>120.4</v>
      </c>
    </row>
    <row r="737" spans="1:9" ht="37.5">
      <c r="A737" s="17">
        <v>3</v>
      </c>
      <c r="B737" s="20" t="s">
        <v>170</v>
      </c>
      <c r="C737" s="103"/>
      <c r="D737" s="103"/>
      <c r="E737" s="103"/>
      <c r="F737" s="28">
        <v>280.10000000000002</v>
      </c>
      <c r="G737" s="21" t="s">
        <v>186</v>
      </c>
      <c r="H737" s="33">
        <v>3</v>
      </c>
      <c r="I737" s="28">
        <v>276.8</v>
      </c>
    </row>
    <row r="738" spans="1:9" ht="37.5">
      <c r="A738" s="17">
        <v>4</v>
      </c>
      <c r="B738" s="20" t="s">
        <v>171</v>
      </c>
      <c r="C738" s="103"/>
      <c r="D738" s="103"/>
      <c r="E738" s="103"/>
      <c r="F738" s="28">
        <v>580.20000000000005</v>
      </c>
      <c r="G738" s="21" t="s">
        <v>187</v>
      </c>
      <c r="H738" s="33">
        <v>1</v>
      </c>
      <c r="I738" s="28">
        <v>408.8</v>
      </c>
    </row>
    <row r="739" spans="1:9" ht="37.5">
      <c r="A739" s="17">
        <v>5</v>
      </c>
      <c r="B739" s="20" t="s">
        <v>172</v>
      </c>
      <c r="C739" s="103"/>
      <c r="D739" s="103"/>
      <c r="E739" s="103"/>
      <c r="F739" s="28">
        <v>720.8</v>
      </c>
      <c r="G739" s="21" t="s">
        <v>188</v>
      </c>
      <c r="H739" s="33">
        <v>4</v>
      </c>
      <c r="I739" s="28">
        <v>720</v>
      </c>
    </row>
    <row r="740" spans="1:9" ht="37.5">
      <c r="A740" s="17">
        <v>6</v>
      </c>
      <c r="B740" s="20" t="s">
        <v>173</v>
      </c>
      <c r="C740" s="103"/>
      <c r="D740" s="103"/>
      <c r="E740" s="103"/>
      <c r="F740" s="28">
        <v>1298.7</v>
      </c>
      <c r="G740" s="21" t="s">
        <v>189</v>
      </c>
      <c r="H740" s="33">
        <v>8</v>
      </c>
      <c r="I740" s="28">
        <v>1247.4000000000001</v>
      </c>
    </row>
    <row r="741" spans="1:9" ht="37.5">
      <c r="A741" s="17">
        <v>7</v>
      </c>
      <c r="B741" s="20" t="s">
        <v>174</v>
      </c>
      <c r="C741" s="103"/>
      <c r="D741" s="103"/>
      <c r="E741" s="103"/>
      <c r="F741" s="28">
        <v>1185.9000000000001</v>
      </c>
      <c r="G741" s="21" t="s">
        <v>190</v>
      </c>
      <c r="H741" s="33">
        <v>3</v>
      </c>
      <c r="I741" s="28">
        <v>1009.3</v>
      </c>
    </row>
    <row r="742" spans="1:9" ht="37.5">
      <c r="A742" s="17">
        <v>8</v>
      </c>
      <c r="B742" s="20" t="s">
        <v>175</v>
      </c>
      <c r="C742" s="103"/>
      <c r="D742" s="103"/>
      <c r="E742" s="103"/>
      <c r="F742" s="28">
        <v>1191.2</v>
      </c>
      <c r="G742" s="21" t="s">
        <v>191</v>
      </c>
      <c r="H742" s="33">
        <v>12</v>
      </c>
      <c r="I742" s="28">
        <v>1190.8</v>
      </c>
    </row>
    <row r="743" spans="1:9" ht="37.5">
      <c r="A743" s="17">
        <v>9</v>
      </c>
      <c r="B743" s="20" t="s">
        <v>176</v>
      </c>
      <c r="C743" s="103"/>
      <c r="D743" s="103"/>
      <c r="E743" s="103"/>
      <c r="F743" s="28">
        <v>1682.4</v>
      </c>
      <c r="G743" s="21" t="s">
        <v>192</v>
      </c>
      <c r="H743" s="33">
        <v>16</v>
      </c>
      <c r="I743" s="28">
        <v>1680.1</v>
      </c>
    </row>
    <row r="744" spans="1:9" ht="37.5">
      <c r="A744" s="17">
        <v>10</v>
      </c>
      <c r="B744" s="20" t="s">
        <v>177</v>
      </c>
      <c r="C744" s="103"/>
      <c r="D744" s="103"/>
      <c r="E744" s="103"/>
      <c r="F744" s="28">
        <v>395.1</v>
      </c>
      <c r="G744" s="21" t="s">
        <v>193</v>
      </c>
      <c r="H744" s="33">
        <v>1</v>
      </c>
      <c r="I744" s="28">
        <v>356.1</v>
      </c>
    </row>
    <row r="745" spans="1:9" ht="37.5">
      <c r="A745" s="17">
        <v>11</v>
      </c>
      <c r="B745" s="20" t="s">
        <v>178</v>
      </c>
      <c r="C745" s="103"/>
      <c r="D745" s="103"/>
      <c r="E745" s="103"/>
      <c r="F745" s="28">
        <v>1246.7</v>
      </c>
      <c r="G745" s="21" t="s">
        <v>194</v>
      </c>
      <c r="H745" s="33">
        <v>2</v>
      </c>
      <c r="I745" s="28">
        <v>1062.8</v>
      </c>
    </row>
    <row r="746" spans="1:9" ht="37.5">
      <c r="A746" s="17">
        <v>12</v>
      </c>
      <c r="B746" s="20" t="s">
        <v>179</v>
      </c>
      <c r="C746" s="103"/>
      <c r="D746" s="103"/>
      <c r="E746" s="103"/>
      <c r="F746" s="28">
        <v>1157</v>
      </c>
      <c r="G746" s="21" t="s">
        <v>195</v>
      </c>
      <c r="H746" s="33">
        <v>7</v>
      </c>
      <c r="I746" s="28">
        <v>1157</v>
      </c>
    </row>
    <row r="747" spans="1:9" ht="37.5">
      <c r="A747" s="17">
        <v>13</v>
      </c>
      <c r="B747" s="20" t="s">
        <v>180</v>
      </c>
      <c r="C747" s="103"/>
      <c r="D747" s="103"/>
      <c r="E747" s="103"/>
      <c r="F747" s="28">
        <v>799.5</v>
      </c>
      <c r="G747" s="21" t="s">
        <v>196</v>
      </c>
      <c r="H747" s="33">
        <v>13</v>
      </c>
      <c r="I747" s="28">
        <v>799.5</v>
      </c>
    </row>
    <row r="748" spans="1:9" ht="37.5">
      <c r="A748" s="17">
        <v>14</v>
      </c>
      <c r="B748" s="20" t="s">
        <v>181</v>
      </c>
      <c r="C748" s="103"/>
      <c r="D748" s="103"/>
      <c r="E748" s="103"/>
      <c r="F748" s="28">
        <v>134.6</v>
      </c>
      <c r="G748" s="21" t="s">
        <v>197</v>
      </c>
      <c r="H748" s="33">
        <v>2</v>
      </c>
      <c r="I748" s="28">
        <v>126.3</v>
      </c>
    </row>
    <row r="749" spans="1:9" ht="37.5">
      <c r="A749" s="17">
        <v>15</v>
      </c>
      <c r="B749" s="20" t="s">
        <v>182</v>
      </c>
      <c r="C749" s="103"/>
      <c r="D749" s="104"/>
      <c r="E749" s="103"/>
      <c r="F749" s="28">
        <v>377.6</v>
      </c>
      <c r="G749" s="21" t="s">
        <v>198</v>
      </c>
      <c r="H749" s="33">
        <v>1</v>
      </c>
      <c r="I749" s="28">
        <v>366.9</v>
      </c>
    </row>
    <row r="750" spans="1:9" ht="38.25" thickBot="1">
      <c r="A750" s="17">
        <v>16</v>
      </c>
      <c r="B750" s="20" t="s">
        <v>183</v>
      </c>
      <c r="C750" s="103"/>
      <c r="D750" s="104"/>
      <c r="E750" s="103"/>
      <c r="F750" s="28">
        <v>24</v>
      </c>
      <c r="G750" s="21" t="s">
        <v>199</v>
      </c>
      <c r="H750" s="33">
        <v>4</v>
      </c>
      <c r="I750" s="28">
        <v>13</v>
      </c>
    </row>
    <row r="751" spans="1:9" ht="57" thickBot="1">
      <c r="A751" s="188"/>
      <c r="B751" s="96" t="s">
        <v>438</v>
      </c>
      <c r="C751" s="186">
        <v>26631.200000000001</v>
      </c>
      <c r="D751" s="36">
        <v>17754</v>
      </c>
      <c r="E751" s="36">
        <v>17754</v>
      </c>
      <c r="F751" s="36">
        <f>SUM(F752:F778)</f>
        <v>16482.00359</v>
      </c>
      <c r="G751" s="91"/>
      <c r="H751" s="92"/>
      <c r="I751" s="36">
        <f>SUM(I752:I778)</f>
        <v>16379.104380000001</v>
      </c>
    </row>
    <row r="752" spans="1:9" ht="37.5">
      <c r="A752" s="35">
        <v>1</v>
      </c>
      <c r="B752" s="126" t="s">
        <v>439</v>
      </c>
      <c r="C752" s="29"/>
      <c r="D752" s="29"/>
      <c r="E752" s="29"/>
      <c r="F752" s="29">
        <v>5933.6260000000002</v>
      </c>
      <c r="G752" s="26" t="s">
        <v>466</v>
      </c>
      <c r="H752" s="31">
        <v>15</v>
      </c>
      <c r="I752" s="29">
        <v>5830.7267899999997</v>
      </c>
    </row>
    <row r="753" spans="1:9" ht="37.5">
      <c r="A753" s="35">
        <v>2</v>
      </c>
      <c r="B753" s="126" t="s">
        <v>440</v>
      </c>
      <c r="C753" s="29"/>
      <c r="D753" s="29"/>
      <c r="E753" s="29"/>
      <c r="F753" s="29">
        <v>983.84676999999999</v>
      </c>
      <c r="G753" s="26" t="s">
        <v>467</v>
      </c>
      <c r="H753" s="31">
        <v>10</v>
      </c>
      <c r="I753" s="29">
        <v>983.84676999999999</v>
      </c>
    </row>
    <row r="754" spans="1:9" ht="37.5">
      <c r="A754" s="35">
        <v>3</v>
      </c>
      <c r="B754" s="126" t="s">
        <v>441</v>
      </c>
      <c r="C754" s="29"/>
      <c r="D754" s="29"/>
      <c r="E754" s="29"/>
      <c r="F754" s="29">
        <v>774.27857999999992</v>
      </c>
      <c r="G754" s="26" t="s">
        <v>468</v>
      </c>
      <c r="H754" s="31">
        <v>2</v>
      </c>
      <c r="I754" s="29">
        <v>774.27857999999992</v>
      </c>
    </row>
    <row r="755" spans="1:9" ht="37.5">
      <c r="A755" s="35">
        <v>4</v>
      </c>
      <c r="B755" s="126" t="s">
        <v>444</v>
      </c>
      <c r="C755" s="29"/>
      <c r="D755" s="29"/>
      <c r="E755" s="29"/>
      <c r="F755" s="29">
        <v>530.04480000000001</v>
      </c>
      <c r="G755" s="26" t="s">
        <v>469</v>
      </c>
      <c r="H755" s="31">
        <v>2</v>
      </c>
      <c r="I755" s="29">
        <v>530.04480000000001</v>
      </c>
    </row>
    <row r="756" spans="1:9" ht="37.5">
      <c r="A756" s="35">
        <v>5</v>
      </c>
      <c r="B756" s="126" t="s">
        <v>445</v>
      </c>
      <c r="C756" s="29"/>
      <c r="D756" s="29"/>
      <c r="E756" s="29"/>
      <c r="F756" s="29">
        <v>363.89590999999996</v>
      </c>
      <c r="G756" s="26" t="s">
        <v>470</v>
      </c>
      <c r="H756" s="31">
        <v>2</v>
      </c>
      <c r="I756" s="29">
        <v>363.89590999999996</v>
      </c>
    </row>
    <row r="757" spans="1:9" ht="37.5">
      <c r="A757" s="35">
        <v>6</v>
      </c>
      <c r="B757" s="126" t="s">
        <v>446</v>
      </c>
      <c r="C757" s="29"/>
      <c r="D757" s="29"/>
      <c r="E757" s="29"/>
      <c r="F757" s="29">
        <v>609.17704000000003</v>
      </c>
      <c r="G757" s="26" t="s">
        <v>471</v>
      </c>
      <c r="H757" s="31">
        <v>1</v>
      </c>
      <c r="I757" s="29">
        <v>609.17704000000003</v>
      </c>
    </row>
    <row r="758" spans="1:9" s="16" customFormat="1" ht="69" customHeight="1">
      <c r="A758" s="35">
        <v>7</v>
      </c>
      <c r="B758" s="126" t="s">
        <v>447</v>
      </c>
      <c r="C758" s="29"/>
      <c r="D758" s="29"/>
      <c r="E758" s="29"/>
      <c r="F758" s="29">
        <v>233.33099999999999</v>
      </c>
      <c r="G758" s="26">
        <v>43123</v>
      </c>
      <c r="H758" s="31">
        <v>1</v>
      </c>
      <c r="I758" s="29">
        <v>233.33099999999999</v>
      </c>
    </row>
    <row r="759" spans="1:9" ht="18.75">
      <c r="A759" s="35">
        <v>8</v>
      </c>
      <c r="B759" s="126" t="s">
        <v>448</v>
      </c>
      <c r="C759" s="29"/>
      <c r="D759" s="29"/>
      <c r="E759" s="29"/>
      <c r="F759" s="29">
        <v>420.82799999999997</v>
      </c>
      <c r="G759" s="26">
        <v>43125</v>
      </c>
      <c r="H759" s="31">
        <v>2</v>
      </c>
      <c r="I759" s="29">
        <v>420.82799999999997</v>
      </c>
    </row>
    <row r="760" spans="1:9" ht="37.5">
      <c r="A760" s="35">
        <v>9</v>
      </c>
      <c r="B760" s="126" t="s">
        <v>449</v>
      </c>
      <c r="C760" s="29"/>
      <c r="D760" s="29"/>
      <c r="E760" s="29"/>
      <c r="F760" s="29">
        <v>497.83199999999999</v>
      </c>
      <c r="G760" s="26" t="s">
        <v>472</v>
      </c>
      <c r="H760" s="31">
        <v>5</v>
      </c>
      <c r="I760" s="29">
        <v>497.83199999999999</v>
      </c>
    </row>
    <row r="761" spans="1:9" ht="39" customHeight="1">
      <c r="A761" s="35">
        <v>10</v>
      </c>
      <c r="B761" s="126" t="s">
        <v>450</v>
      </c>
      <c r="C761" s="29"/>
      <c r="D761" s="29"/>
      <c r="E761" s="29"/>
      <c r="F761" s="29">
        <v>680.19813999999997</v>
      </c>
      <c r="G761" s="26" t="s">
        <v>473</v>
      </c>
      <c r="H761" s="31">
        <v>2</v>
      </c>
      <c r="I761" s="29">
        <v>680.19813999999997</v>
      </c>
    </row>
    <row r="762" spans="1:9" ht="18.75">
      <c r="A762" s="35">
        <v>11</v>
      </c>
      <c r="B762" s="126" t="s">
        <v>451</v>
      </c>
      <c r="C762" s="29"/>
      <c r="D762" s="29"/>
      <c r="E762" s="29"/>
      <c r="F762" s="29">
        <v>272.00190000000003</v>
      </c>
      <c r="G762" s="26">
        <v>43136</v>
      </c>
      <c r="H762" s="31">
        <v>1</v>
      </c>
      <c r="I762" s="29">
        <v>272.00190000000003</v>
      </c>
    </row>
    <row r="763" spans="1:9" ht="37.5">
      <c r="A763" s="35">
        <v>12</v>
      </c>
      <c r="B763" s="126" t="s">
        <v>452</v>
      </c>
      <c r="C763" s="29"/>
      <c r="D763" s="29"/>
      <c r="E763" s="29"/>
      <c r="F763" s="29">
        <v>299.39569</v>
      </c>
      <c r="G763" s="26" t="s">
        <v>474</v>
      </c>
      <c r="H763" s="31">
        <v>2</v>
      </c>
      <c r="I763" s="29">
        <v>299.39569</v>
      </c>
    </row>
    <row r="764" spans="1:9" ht="37.5">
      <c r="A764" s="35">
        <v>13</v>
      </c>
      <c r="B764" s="126" t="s">
        <v>453</v>
      </c>
      <c r="C764" s="29"/>
      <c r="D764" s="29"/>
      <c r="E764" s="29"/>
      <c r="F764" s="29">
        <v>332.28462999999999</v>
      </c>
      <c r="G764" s="26" t="s">
        <v>475</v>
      </c>
      <c r="H764" s="31">
        <v>3</v>
      </c>
      <c r="I764" s="29">
        <v>332.28462999999999</v>
      </c>
    </row>
    <row r="765" spans="1:9" ht="18.75">
      <c r="A765" s="35">
        <v>14</v>
      </c>
      <c r="B765" s="126" t="s">
        <v>454</v>
      </c>
      <c r="C765" s="29"/>
      <c r="D765" s="29"/>
      <c r="E765" s="29"/>
      <c r="F765" s="29">
        <v>426.85111000000001</v>
      </c>
      <c r="G765" s="26">
        <v>43132</v>
      </c>
      <c r="H765" s="31">
        <v>4</v>
      </c>
      <c r="I765" s="29">
        <v>426.85111000000001</v>
      </c>
    </row>
    <row r="766" spans="1:9" ht="18.75">
      <c r="A766" s="35">
        <v>15</v>
      </c>
      <c r="B766" s="126" t="s">
        <v>455</v>
      </c>
      <c r="C766" s="29"/>
      <c r="D766" s="29"/>
      <c r="E766" s="29"/>
      <c r="F766" s="29">
        <v>387.16300000000001</v>
      </c>
      <c r="G766" s="26">
        <v>43130</v>
      </c>
      <c r="H766" s="31">
        <v>3</v>
      </c>
      <c r="I766" s="29">
        <v>387.16300000000001</v>
      </c>
    </row>
    <row r="767" spans="1:9" ht="37.5">
      <c r="A767" s="35">
        <v>16</v>
      </c>
      <c r="B767" s="126" t="s">
        <v>456</v>
      </c>
      <c r="C767" s="29"/>
      <c r="D767" s="29"/>
      <c r="E767" s="29"/>
      <c r="F767" s="29">
        <v>416.52542</v>
      </c>
      <c r="G767" s="26" t="s">
        <v>476</v>
      </c>
      <c r="H767" s="31">
        <v>5</v>
      </c>
      <c r="I767" s="29">
        <v>416.52542</v>
      </c>
    </row>
    <row r="768" spans="1:9" ht="18.75">
      <c r="A768" s="35">
        <v>17</v>
      </c>
      <c r="B768" s="126" t="s">
        <v>457</v>
      </c>
      <c r="C768" s="29"/>
      <c r="D768" s="29"/>
      <c r="E768" s="29"/>
      <c r="F768" s="29">
        <v>407.24996999999996</v>
      </c>
      <c r="G768" s="26">
        <v>43119</v>
      </c>
      <c r="H768" s="31">
        <v>2</v>
      </c>
      <c r="I768" s="29">
        <v>407.24996999999996</v>
      </c>
    </row>
    <row r="769" spans="1:9" ht="37.5">
      <c r="A769" s="35">
        <v>18</v>
      </c>
      <c r="B769" s="126" t="s">
        <v>458</v>
      </c>
      <c r="C769" s="29"/>
      <c r="D769" s="29"/>
      <c r="E769" s="29"/>
      <c r="F769" s="29">
        <v>406.11759999999998</v>
      </c>
      <c r="G769" s="26" t="s">
        <v>477</v>
      </c>
      <c r="H769" s="31">
        <v>3</v>
      </c>
      <c r="I769" s="29">
        <v>406.11759999999998</v>
      </c>
    </row>
    <row r="770" spans="1:9" ht="18.75">
      <c r="A770" s="35">
        <v>19</v>
      </c>
      <c r="B770" s="126" t="s">
        <v>459</v>
      </c>
      <c r="C770" s="29"/>
      <c r="D770" s="29"/>
      <c r="E770" s="29"/>
      <c r="F770" s="29">
        <v>421.55488000000003</v>
      </c>
      <c r="G770" s="26">
        <v>43118</v>
      </c>
      <c r="H770" s="31">
        <v>2</v>
      </c>
      <c r="I770" s="29">
        <v>421.55488000000003</v>
      </c>
    </row>
    <row r="771" spans="1:9" ht="37.5">
      <c r="A771" s="35">
        <v>20</v>
      </c>
      <c r="B771" s="126" t="s">
        <v>460</v>
      </c>
      <c r="C771" s="29"/>
      <c r="D771" s="29"/>
      <c r="E771" s="29"/>
      <c r="F771" s="29">
        <v>268.00099999999998</v>
      </c>
      <c r="G771" s="26" t="s">
        <v>478</v>
      </c>
      <c r="H771" s="31">
        <v>2</v>
      </c>
      <c r="I771" s="29">
        <v>268.00099999999998</v>
      </c>
    </row>
    <row r="772" spans="1:9" ht="18.75">
      <c r="A772" s="35">
        <v>21</v>
      </c>
      <c r="B772" s="126" t="s">
        <v>461</v>
      </c>
      <c r="C772" s="29"/>
      <c r="D772" s="29"/>
      <c r="E772" s="29"/>
      <c r="F772" s="29">
        <v>129.333</v>
      </c>
      <c r="G772" s="26">
        <v>43119</v>
      </c>
      <c r="H772" s="31">
        <v>1</v>
      </c>
      <c r="I772" s="29">
        <v>129.333</v>
      </c>
    </row>
    <row r="773" spans="1:9" ht="18.75">
      <c r="A773" s="35">
        <v>22</v>
      </c>
      <c r="B773" s="126" t="s">
        <v>462</v>
      </c>
      <c r="C773" s="29"/>
      <c r="D773" s="29"/>
      <c r="E773" s="29"/>
      <c r="F773" s="29">
        <v>144.03117</v>
      </c>
      <c r="G773" s="26">
        <v>43130</v>
      </c>
      <c r="H773" s="31">
        <v>1</v>
      </c>
      <c r="I773" s="29">
        <v>144.03117</v>
      </c>
    </row>
    <row r="774" spans="1:9" ht="37.5">
      <c r="A774" s="35">
        <v>23</v>
      </c>
      <c r="B774" s="126" t="s">
        <v>463</v>
      </c>
      <c r="C774" s="29"/>
      <c r="D774" s="29"/>
      <c r="E774" s="29"/>
      <c r="F774" s="29">
        <v>836.65499999999997</v>
      </c>
      <c r="G774" s="26" t="s">
        <v>479</v>
      </c>
      <c r="H774" s="31">
        <v>6</v>
      </c>
      <c r="I774" s="29">
        <v>836.65499999999997</v>
      </c>
    </row>
    <row r="775" spans="1:9" ht="18.75">
      <c r="A775" s="35">
        <v>24</v>
      </c>
      <c r="B775" s="126" t="s">
        <v>464</v>
      </c>
      <c r="C775" s="29"/>
      <c r="D775" s="29"/>
      <c r="E775" s="29"/>
      <c r="F775" s="29">
        <v>81.829279999999997</v>
      </c>
      <c r="G775" s="26">
        <v>43137</v>
      </c>
      <c r="H775" s="31">
        <v>2</v>
      </c>
      <c r="I775" s="29">
        <v>81.829279999999997</v>
      </c>
    </row>
    <row r="776" spans="1:9" ht="18.75">
      <c r="A776" s="35">
        <v>25</v>
      </c>
      <c r="B776" s="24" t="s">
        <v>465</v>
      </c>
      <c r="C776" s="29"/>
      <c r="D776" s="29"/>
      <c r="E776" s="29"/>
      <c r="F776" s="29">
        <v>13.539190000000001</v>
      </c>
      <c r="G776" s="26">
        <v>43228</v>
      </c>
      <c r="H776" s="31">
        <v>3</v>
      </c>
      <c r="I776" s="29">
        <v>13.539190000000001</v>
      </c>
    </row>
    <row r="777" spans="1:9" ht="37.5">
      <c r="A777" s="35">
        <v>26</v>
      </c>
      <c r="B777" s="24" t="s">
        <v>442</v>
      </c>
      <c r="C777" s="28"/>
      <c r="D777" s="120"/>
      <c r="E777" s="29"/>
      <c r="F777" s="29">
        <v>357.411</v>
      </c>
      <c r="G777" s="26" t="s">
        <v>480</v>
      </c>
      <c r="H777" s="33">
        <v>2</v>
      </c>
      <c r="I777" s="29">
        <v>357.411</v>
      </c>
    </row>
    <row r="778" spans="1:9" ht="19.5" thickBot="1">
      <c r="A778" s="35">
        <v>27</v>
      </c>
      <c r="B778" s="126" t="s">
        <v>443</v>
      </c>
      <c r="C778" s="29"/>
      <c r="D778" s="29"/>
      <c r="E778" s="29"/>
      <c r="F778" s="29">
        <v>255.00151</v>
      </c>
      <c r="G778" s="26">
        <v>43137</v>
      </c>
      <c r="H778" s="31">
        <v>1</v>
      </c>
      <c r="I778" s="29">
        <v>255.00151</v>
      </c>
    </row>
    <row r="779" spans="1:9" ht="38.25" thickBot="1">
      <c r="A779" s="67"/>
      <c r="B779" s="89" t="s">
        <v>402</v>
      </c>
      <c r="C779" s="36">
        <v>75397.5</v>
      </c>
      <c r="D779" s="176">
        <v>50265.5</v>
      </c>
      <c r="E779" s="146">
        <v>50265.5</v>
      </c>
      <c r="F779" s="91"/>
      <c r="G779" s="177" t="s">
        <v>107</v>
      </c>
      <c r="H779" s="178">
        <v>72</v>
      </c>
      <c r="I779" s="148">
        <v>50265.5</v>
      </c>
    </row>
    <row r="780" spans="1:9" ht="19.5" thickBot="1">
      <c r="A780" s="368" t="s">
        <v>11</v>
      </c>
      <c r="B780" s="369"/>
      <c r="C780" s="159">
        <f>C779+C751+C734+C681+C651+C623+C590+C560+C523+C478+C446+C407+C380+C350+C333+C307+C270+C249+C212+C189+C149+C120+C72+C52+C10</f>
        <v>1000000</v>
      </c>
      <c r="D780" s="159">
        <f>D779+D751+D734+D681+D651+D623+D590+D560+D523+D478+D446+D407+D380+D350+D333+D307+D270+D249+D212+D189+D149+D120+D72+D52+D10</f>
        <v>666666.80000000005</v>
      </c>
      <c r="E780" s="159">
        <f>E779+E751+E734+E681+E651+E623+E590+E560+E523+E478+E446+E407+E380+E350+E333+E307+E270+E249+E212+E189+E149+E120+E72+E52+E10</f>
        <v>666666.80000000005</v>
      </c>
      <c r="F780" s="159">
        <f>F779+F751+F734+F681+F651+F623+F590+F560+F523+F478+F446+F407+F380+F350+F333+F307+F270+F249+F212+F189+F149+F120+F72+F52+F10</f>
        <v>614975.15736999991</v>
      </c>
      <c r="G780" s="160"/>
      <c r="H780" s="161"/>
      <c r="I780" s="159">
        <f>I779+I751+I734+I681+I651+I623+I590+I560+I523+I478+I446+I407+I380+I350+I333+I307+I270+I249+I212+I189+I149+I120+I72+I52+I10</f>
        <v>609322.79379000003</v>
      </c>
    </row>
    <row r="781" spans="1:9" ht="18.75">
      <c r="A781" s="12"/>
      <c r="B781" s="12"/>
      <c r="C781" s="13"/>
      <c r="D781" s="13"/>
      <c r="E781" s="13"/>
      <c r="F781" s="13"/>
      <c r="G781" s="2"/>
      <c r="H781" s="14"/>
      <c r="I781" s="13"/>
    </row>
    <row r="782" spans="1:9" ht="18.75">
      <c r="A782" s="12"/>
      <c r="B782" s="12"/>
      <c r="C782" s="13"/>
      <c r="D782" s="13"/>
      <c r="E782" s="13"/>
      <c r="F782" s="13"/>
      <c r="G782" s="2"/>
      <c r="H782" s="14"/>
      <c r="I782" s="13"/>
    </row>
    <row r="783" spans="1:9" ht="20.25">
      <c r="A783" s="11" t="s">
        <v>14</v>
      </c>
    </row>
    <row r="784" spans="1:9" ht="20.25">
      <c r="A784" s="15" t="s">
        <v>16</v>
      </c>
      <c r="B784" s="16" t="s">
        <v>17</v>
      </c>
    </row>
    <row r="785" spans="1:9" ht="20.25">
      <c r="A785" s="15" t="s">
        <v>12</v>
      </c>
      <c r="B785" s="16" t="s">
        <v>18</v>
      </c>
    </row>
    <row r="786" spans="1:9" ht="20.25">
      <c r="A786" s="15"/>
      <c r="B786" s="16"/>
    </row>
    <row r="788" spans="1:9" ht="20.25">
      <c r="A788" s="15"/>
      <c r="B788" s="367"/>
      <c r="C788" s="367"/>
      <c r="D788" s="367"/>
      <c r="E788" s="350"/>
      <c r="F788" s="350"/>
      <c r="G788" s="351"/>
      <c r="H788" s="351"/>
      <c r="I788" s="16"/>
    </row>
    <row r="789" spans="1:9" ht="20.25">
      <c r="B789" s="352"/>
      <c r="C789" s="352"/>
      <c r="D789" s="352"/>
      <c r="E789" s="352"/>
      <c r="F789" s="350"/>
      <c r="G789" s="353"/>
      <c r="H789" s="354"/>
    </row>
    <row r="790" spans="1:9" ht="20.25">
      <c r="B790" s="352"/>
      <c r="C790" s="352"/>
      <c r="D790" s="352"/>
      <c r="E790" s="352"/>
      <c r="F790" s="350"/>
      <c r="G790" s="353"/>
      <c r="H790" s="354"/>
    </row>
    <row r="791" spans="1:9" ht="20.25">
      <c r="B791" s="367"/>
      <c r="C791" s="367"/>
      <c r="D791" s="367"/>
      <c r="E791" s="350"/>
      <c r="F791" s="350"/>
      <c r="G791" s="353"/>
      <c r="H791" s="351"/>
    </row>
  </sheetData>
  <autoFilter ref="A9:I9"/>
  <dataConsolidate/>
  <mergeCells count="17">
    <mergeCell ref="B788:D788"/>
    <mergeCell ref="B791:D791"/>
    <mergeCell ref="A780:B780"/>
    <mergeCell ref="G6:G8"/>
    <mergeCell ref="H6:H8"/>
    <mergeCell ref="H1:I1"/>
    <mergeCell ref="F6:F8"/>
    <mergeCell ref="I6:I8"/>
    <mergeCell ref="A2:I2"/>
    <mergeCell ref="A3:I3"/>
    <mergeCell ref="A4:I4"/>
    <mergeCell ref="A6:A8"/>
    <mergeCell ref="B6:B8"/>
    <mergeCell ref="C6:D6"/>
    <mergeCell ref="C7:C8"/>
    <mergeCell ref="D7:D8"/>
    <mergeCell ref="E6:E8"/>
  </mergeCells>
  <printOptions horizontalCentered="1"/>
  <pageMargins left="0.19685039370078741" right="0.19685039370078741" top="0.78740157480314965" bottom="0.19685039370078741" header="0" footer="0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Додаток_на області</vt:lpstr>
      <vt:lpstr>'Додаток_на області'!Заголовки_для_печати</vt:lpstr>
      <vt:lpstr>'Додаток_на області'!Область_печати</vt:lpstr>
    </vt:vector>
  </TitlesOfParts>
  <Company>Treasury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2800-ChernyukO</dc:creator>
  <cp:lastModifiedBy>2800-LevchenkoI</cp:lastModifiedBy>
  <cp:lastPrinted>2018-09-05T09:10:38Z</cp:lastPrinted>
  <dcterms:created xsi:type="dcterms:W3CDTF">2018-01-23T17:09:43Z</dcterms:created>
  <dcterms:modified xsi:type="dcterms:W3CDTF">2018-09-05T09:11:35Z</dcterms:modified>
</cp:coreProperties>
</file>